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eko\Documents\DANIJELA 11.04.2022\PRORAČUN 2025\FINANCIJSKA IZVJEŠĆA 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E340" i="9" s="1"/>
  <c r="B340" i="9" s="1"/>
  <c r="G340" i="9"/>
  <c r="F340" i="9"/>
  <c r="F339" i="9"/>
  <c r="F338" i="9"/>
  <c r="F337" i="9"/>
  <c r="F336" i="9"/>
  <c r="H335" i="9"/>
  <c r="G335" i="9"/>
  <c r="F335" i="9"/>
  <c r="E335" i="9"/>
  <c r="B335" i="9" s="1"/>
  <c r="F334" i="9"/>
  <c r="H333" i="9"/>
  <c r="G333" i="9"/>
  <c r="E333" i="9" s="1"/>
  <c r="F333" i="9"/>
  <c r="H332" i="9"/>
  <c r="G332" i="9"/>
  <c r="E332" i="9" s="1"/>
  <c r="B332" i="9" s="1"/>
  <c r="F332" i="9"/>
  <c r="H331" i="9"/>
  <c r="E331" i="9" s="1"/>
  <c r="G331" i="9"/>
  <c r="F331" i="9"/>
  <c r="H330" i="9"/>
  <c r="G330" i="9"/>
  <c r="E330" i="9" s="1"/>
  <c r="B330" i="9" s="1"/>
  <c r="F330" i="9"/>
  <c r="H329" i="9"/>
  <c r="G329" i="9"/>
  <c r="F329" i="9"/>
  <c r="H328" i="9"/>
  <c r="G328" i="9"/>
  <c r="E328" i="9" s="1"/>
  <c r="B328" i="9" s="1"/>
  <c r="F328" i="9"/>
  <c r="H327" i="9"/>
  <c r="G327" i="9"/>
  <c r="F327" i="9"/>
  <c r="H326" i="9"/>
  <c r="G326" i="9"/>
  <c r="F326" i="9"/>
  <c r="H325" i="9"/>
  <c r="G325" i="9"/>
  <c r="E325" i="9" s="1"/>
  <c r="F325" i="9"/>
  <c r="B325" i="9"/>
  <c r="H324" i="9"/>
  <c r="G324" i="9"/>
  <c r="F324" i="9"/>
  <c r="H323" i="9"/>
  <c r="E323" i="9" s="1"/>
  <c r="B323" i="9" s="1"/>
  <c r="G323" i="9"/>
  <c r="F323" i="9"/>
  <c r="H322" i="9"/>
  <c r="G322" i="9"/>
  <c r="F322" i="9"/>
  <c r="H321" i="9"/>
  <c r="G321" i="9"/>
  <c r="F321" i="9"/>
  <c r="H320" i="9"/>
  <c r="G320" i="9"/>
  <c r="F320" i="9"/>
  <c r="H319" i="9"/>
  <c r="G319" i="9"/>
  <c r="F319" i="9"/>
  <c r="E319" i="9"/>
  <c r="B319" i="9" s="1"/>
  <c r="H318" i="9"/>
  <c r="G318" i="9"/>
  <c r="E318" i="9" s="1"/>
  <c r="B318" i="9" s="1"/>
  <c r="F318" i="9"/>
  <c r="H317" i="9"/>
  <c r="G317" i="9"/>
  <c r="E317" i="9" s="1"/>
  <c r="F317" i="9"/>
  <c r="F316" i="9"/>
  <c r="F315" i="9"/>
  <c r="F314" i="9"/>
  <c r="H313" i="9"/>
  <c r="G313" i="9"/>
  <c r="E313" i="9" s="1"/>
  <c r="B313" i="9" s="1"/>
  <c r="F313" i="9"/>
  <c r="H312" i="9"/>
  <c r="G312" i="9"/>
  <c r="F312" i="9"/>
  <c r="H311" i="9"/>
  <c r="G311" i="9"/>
  <c r="F311" i="9"/>
  <c r="F310" i="9"/>
  <c r="F309" i="9"/>
  <c r="H308" i="9"/>
  <c r="E308" i="9" s="1"/>
  <c r="B308" i="9" s="1"/>
  <c r="F308" i="9"/>
  <c r="H307" i="9"/>
  <c r="G307" i="9"/>
  <c r="F307" i="9"/>
  <c r="F306" i="9"/>
  <c r="H305" i="9"/>
  <c r="E305" i="9" s="1"/>
  <c r="G305" i="9"/>
  <c r="F305" i="9"/>
  <c r="H304" i="9"/>
  <c r="G304" i="9"/>
  <c r="E304" i="9" s="1"/>
  <c r="B304" i="9" s="1"/>
  <c r="F304" i="9"/>
  <c r="H303" i="9"/>
  <c r="G303" i="9"/>
  <c r="E303" i="9" s="1"/>
  <c r="B303" i="9" s="1"/>
  <c r="F303" i="9"/>
  <c r="F302" i="9"/>
  <c r="F301" i="9"/>
  <c r="F300" i="9"/>
  <c r="F299" i="9"/>
  <c r="F297" i="9"/>
  <c r="L296" i="9"/>
  <c r="F296" i="9" s="1"/>
  <c r="H296" i="9"/>
  <c r="F295" i="9"/>
  <c r="I294" i="9"/>
  <c r="H294" i="9"/>
  <c r="F294" i="9"/>
  <c r="E293" i="9"/>
  <c r="M292" i="9"/>
  <c r="L292" i="9"/>
  <c r="F292" i="9"/>
  <c r="B292" i="9" s="1"/>
  <c r="E292" i="9"/>
  <c r="M291" i="9"/>
  <c r="L291" i="9"/>
  <c r="F291" i="9" s="1"/>
  <c r="E291" i="9"/>
  <c r="B291" i="9" s="1"/>
  <c r="M290" i="9"/>
  <c r="F290" i="9" s="1"/>
  <c r="B290" i="9" s="1"/>
  <c r="L290" i="9"/>
  <c r="E290" i="9"/>
  <c r="M289" i="9"/>
  <c r="L289" i="9"/>
  <c r="E289" i="9"/>
  <c r="M288" i="9"/>
  <c r="L288" i="9"/>
  <c r="E288" i="9"/>
  <c r="M287" i="9"/>
  <c r="L287" i="9"/>
  <c r="E287" i="9"/>
  <c r="M286" i="9"/>
  <c r="F286" i="9" s="1"/>
  <c r="L286" i="9"/>
  <c r="E286" i="9"/>
  <c r="B286" i="9" s="1"/>
  <c r="M285" i="9"/>
  <c r="L285" i="9"/>
  <c r="F285" i="9"/>
  <c r="E285" i="9"/>
  <c r="M284" i="9"/>
  <c r="L284" i="9"/>
  <c r="F284" i="9"/>
  <c r="B284" i="9" s="1"/>
  <c r="E284" i="9"/>
  <c r="M283" i="9"/>
  <c r="L283" i="9"/>
  <c r="F283" i="9" s="1"/>
  <c r="E283" i="9"/>
  <c r="B283" i="9" s="1"/>
  <c r="M282" i="9"/>
  <c r="F282" i="9" s="1"/>
  <c r="L282" i="9"/>
  <c r="E282" i="9"/>
  <c r="B282" i="9"/>
  <c r="M281" i="9"/>
  <c r="L281" i="9"/>
  <c r="F281" i="9" s="1"/>
  <c r="E281" i="9"/>
  <c r="B281" i="9" s="1"/>
  <c r="M280" i="9"/>
  <c r="L280" i="9"/>
  <c r="E280" i="9"/>
  <c r="M279" i="9"/>
  <c r="L279" i="9"/>
  <c r="E279" i="9"/>
  <c r="M278" i="9"/>
  <c r="F278" i="9" s="1"/>
  <c r="B278" i="9" s="1"/>
  <c r="L278" i="9"/>
  <c r="E278" i="9"/>
  <c r="M277" i="9"/>
  <c r="L277" i="9"/>
  <c r="F277" i="9"/>
  <c r="E277" i="9"/>
  <c r="B277" i="9" s="1"/>
  <c r="M276" i="9"/>
  <c r="L276" i="9"/>
  <c r="F276" i="9"/>
  <c r="B276" i="9" s="1"/>
  <c r="E276" i="9"/>
  <c r="M275" i="9"/>
  <c r="L275" i="9"/>
  <c r="F275" i="9" s="1"/>
  <c r="E275" i="9"/>
  <c r="B275" i="9" s="1"/>
  <c r="M274" i="9"/>
  <c r="F274" i="9" s="1"/>
  <c r="B274" i="9" s="1"/>
  <c r="L274" i="9"/>
  <c r="E274" i="9"/>
  <c r="M273" i="9"/>
  <c r="L273" i="9"/>
  <c r="F273" i="9" s="1"/>
  <c r="E273" i="9"/>
  <c r="B273" i="9" s="1"/>
  <c r="M272" i="9"/>
  <c r="L272" i="9"/>
  <c r="E272" i="9"/>
  <c r="M271" i="9"/>
  <c r="L271" i="9"/>
  <c r="E271" i="9"/>
  <c r="M270" i="9"/>
  <c r="F270" i="9" s="1"/>
  <c r="L270" i="9"/>
  <c r="E270" i="9"/>
  <c r="B270" i="9" s="1"/>
  <c r="M269" i="9"/>
  <c r="L269" i="9"/>
  <c r="F269" i="9"/>
  <c r="E269" i="9"/>
  <c r="M268" i="9"/>
  <c r="L268" i="9"/>
  <c r="F268" i="9"/>
  <c r="B268" i="9" s="1"/>
  <c r="E268" i="9"/>
  <c r="M267" i="9"/>
  <c r="L267" i="9"/>
  <c r="F267" i="9" s="1"/>
  <c r="E267" i="9"/>
  <c r="B267" i="9" s="1"/>
  <c r="M266" i="9"/>
  <c r="F266" i="9" s="1"/>
  <c r="L266" i="9"/>
  <c r="E266" i="9"/>
  <c r="B266" i="9"/>
  <c r="M265" i="9"/>
  <c r="L265" i="9"/>
  <c r="F265" i="9" s="1"/>
  <c r="E265" i="9"/>
  <c r="B265" i="9" s="1"/>
  <c r="M264" i="9"/>
  <c r="L264" i="9"/>
  <c r="E264" i="9"/>
  <c r="M263" i="9"/>
  <c r="L263" i="9"/>
  <c r="E263" i="9"/>
  <c r="M262" i="9"/>
  <c r="F262" i="9" s="1"/>
  <c r="B262" i="9" s="1"/>
  <c r="L262" i="9"/>
  <c r="E262" i="9"/>
  <c r="M261" i="9"/>
  <c r="L261" i="9"/>
  <c r="F261" i="9"/>
  <c r="E261" i="9"/>
  <c r="B261" i="9" s="1"/>
  <c r="M260" i="9"/>
  <c r="L260" i="9"/>
  <c r="F260" i="9"/>
  <c r="B260" i="9" s="1"/>
  <c r="E260" i="9"/>
  <c r="M259" i="9"/>
  <c r="L259" i="9"/>
  <c r="F259" i="9" s="1"/>
  <c r="E259" i="9"/>
  <c r="B259" i="9" s="1"/>
  <c r="M258" i="9"/>
  <c r="F258" i="9" s="1"/>
  <c r="B258" i="9" s="1"/>
  <c r="L258" i="9"/>
  <c r="E258" i="9"/>
  <c r="M257" i="9"/>
  <c r="L257" i="9"/>
  <c r="F257" i="9" s="1"/>
  <c r="E257" i="9"/>
  <c r="B257" i="9" s="1"/>
  <c r="M256" i="9"/>
  <c r="L256" i="9"/>
  <c r="E256" i="9"/>
  <c r="M255" i="9"/>
  <c r="L255" i="9"/>
  <c r="E255" i="9"/>
  <c r="M254" i="9"/>
  <c r="F254" i="9" s="1"/>
  <c r="L254" i="9"/>
  <c r="E254" i="9"/>
  <c r="B254" i="9" s="1"/>
  <c r="M253" i="9"/>
  <c r="L253" i="9"/>
  <c r="F253" i="9"/>
  <c r="E253" i="9"/>
  <c r="M252" i="9"/>
  <c r="L252" i="9"/>
  <c r="F252" i="9"/>
  <c r="B252" i="9" s="1"/>
  <c r="E252" i="9"/>
  <c r="M251" i="9"/>
  <c r="L251" i="9"/>
  <c r="F251" i="9" s="1"/>
  <c r="E251" i="9"/>
  <c r="B251" i="9" s="1"/>
  <c r="M250" i="9"/>
  <c r="F250" i="9" s="1"/>
  <c r="L250" i="9"/>
  <c r="E250" i="9"/>
  <c r="B250" i="9"/>
  <c r="M249" i="9"/>
  <c r="L249" i="9"/>
  <c r="F249" i="9" s="1"/>
  <c r="E249" i="9"/>
  <c r="B249" i="9" s="1"/>
  <c r="M248" i="9"/>
  <c r="L248" i="9"/>
  <c r="E248" i="9"/>
  <c r="M247" i="9"/>
  <c r="L247" i="9"/>
  <c r="E247" i="9"/>
  <c r="M246" i="9"/>
  <c r="F246" i="9" s="1"/>
  <c r="B246" i="9" s="1"/>
  <c r="L246" i="9"/>
  <c r="E246" i="9"/>
  <c r="M245" i="9"/>
  <c r="L245" i="9"/>
  <c r="F245" i="9"/>
  <c r="E245" i="9"/>
  <c r="B245" i="9" s="1"/>
  <c r="M244" i="9"/>
  <c r="L244" i="9"/>
  <c r="F244" i="9"/>
  <c r="B244" i="9" s="1"/>
  <c r="E244" i="9"/>
  <c r="M243" i="9"/>
  <c r="L243" i="9"/>
  <c r="E243" i="9"/>
  <c r="M242" i="9"/>
  <c r="F242" i="9" s="1"/>
  <c r="B242" i="9" s="1"/>
  <c r="L242" i="9"/>
  <c r="E242" i="9"/>
  <c r="M241" i="9"/>
  <c r="L241" i="9"/>
  <c r="F241" i="9" s="1"/>
  <c r="E241" i="9"/>
  <c r="M240" i="9"/>
  <c r="L240" i="9"/>
  <c r="E240" i="9"/>
  <c r="M239" i="9"/>
  <c r="L239" i="9"/>
  <c r="E239" i="9"/>
  <c r="M238" i="9"/>
  <c r="F238" i="9" s="1"/>
  <c r="L238" i="9"/>
  <c r="E238" i="9"/>
  <c r="M237" i="9"/>
  <c r="F237" i="9" s="1"/>
  <c r="L237" i="9"/>
  <c r="E237" i="9"/>
  <c r="M236" i="9"/>
  <c r="L236" i="9"/>
  <c r="E236" i="9"/>
  <c r="M235" i="9"/>
  <c r="L235" i="9"/>
  <c r="F235" i="9" s="1"/>
  <c r="E235" i="9"/>
  <c r="M234" i="9"/>
  <c r="F234" i="9" s="1"/>
  <c r="L234" i="9"/>
  <c r="E234" i="9"/>
  <c r="B234" i="9"/>
  <c r="M233" i="9"/>
  <c r="L233" i="9"/>
  <c r="F233" i="9" s="1"/>
  <c r="E233" i="9"/>
  <c r="M232" i="9"/>
  <c r="L232" i="9"/>
  <c r="E232" i="9"/>
  <c r="M231" i="9"/>
  <c r="L231" i="9"/>
  <c r="E231" i="9"/>
  <c r="M230" i="9"/>
  <c r="F230" i="9" s="1"/>
  <c r="B230" i="9" s="1"/>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G177" i="9"/>
  <c r="E177" i="9" s="1"/>
  <c r="B177" i="9" s="1"/>
  <c r="F177" i="9"/>
  <c r="F176" i="9"/>
  <c r="F175" i="9"/>
  <c r="F174" i="9"/>
  <c r="H173" i="9"/>
  <c r="E173" i="9" s="1"/>
  <c r="G173" i="9"/>
  <c r="F173" i="9"/>
  <c r="B173" i="9"/>
  <c r="H172" i="9"/>
  <c r="G172" i="9"/>
  <c r="F172" i="9"/>
  <c r="E172" i="9"/>
  <c r="B172" i="9" s="1"/>
  <c r="H171" i="9"/>
  <c r="G171" i="9"/>
  <c r="E171" i="9" s="1"/>
  <c r="F171" i="9"/>
  <c r="H170" i="9"/>
  <c r="G170" i="9"/>
  <c r="F170" i="9"/>
  <c r="H169" i="9"/>
  <c r="E169" i="9" s="1"/>
  <c r="B169" i="9" s="1"/>
  <c r="G169" i="9"/>
  <c r="F169" i="9"/>
  <c r="H168" i="9"/>
  <c r="G168" i="9"/>
  <c r="F168" i="9"/>
  <c r="E168" i="9"/>
  <c r="B168" i="9" s="1"/>
  <c r="H167" i="9"/>
  <c r="G167" i="9"/>
  <c r="E167" i="9" s="1"/>
  <c r="F167" i="9"/>
  <c r="H166" i="9"/>
  <c r="G166" i="9"/>
  <c r="F166" i="9"/>
  <c r="H165" i="9"/>
  <c r="E165" i="9" s="1"/>
  <c r="G165" i="9"/>
  <c r="F165" i="9"/>
  <c r="B165" i="9"/>
  <c r="H164" i="9"/>
  <c r="G164" i="9"/>
  <c r="F164" i="9"/>
  <c r="E164" i="9"/>
  <c r="B164" i="9" s="1"/>
  <c r="H163" i="9"/>
  <c r="G163" i="9"/>
  <c r="F163" i="9"/>
  <c r="H162" i="9"/>
  <c r="G162" i="9"/>
  <c r="F162" i="9"/>
  <c r="H161" i="9"/>
  <c r="E161" i="9" s="1"/>
  <c r="B161" i="9" s="1"/>
  <c r="G161" i="9"/>
  <c r="F161" i="9"/>
  <c r="H160" i="9"/>
  <c r="G160" i="9"/>
  <c r="F160" i="9"/>
  <c r="E160" i="9"/>
  <c r="B160" i="9" s="1"/>
  <c r="H159" i="9"/>
  <c r="G159" i="9"/>
  <c r="E159" i="9" s="1"/>
  <c r="F159" i="9"/>
  <c r="H158" i="9"/>
  <c r="G158" i="9"/>
  <c r="F158" i="9"/>
  <c r="H157" i="9"/>
  <c r="E157" i="9" s="1"/>
  <c r="B157" i="9" s="1"/>
  <c r="G157" i="9"/>
  <c r="F157" i="9"/>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E124" i="9" s="1"/>
  <c r="B124" i="9" s="1"/>
  <c r="G124" i="9"/>
  <c r="F124" i="9"/>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E84" i="9" s="1"/>
  <c r="B84" i="9" s="1"/>
  <c r="G84" i="9"/>
  <c r="F84" i="9"/>
  <c r="H83" i="9"/>
  <c r="G83" i="9"/>
  <c r="F83" i="9"/>
  <c r="H82" i="9"/>
  <c r="G82" i="9"/>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E64" i="9" s="1"/>
  <c r="B64" i="9" s="1"/>
  <c r="G64" i="9"/>
  <c r="F64" i="9"/>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E56" i="9" s="1"/>
  <c r="B56" i="9" s="1"/>
  <c r="G56" i="9"/>
  <c r="F56" i="9"/>
  <c r="H55" i="9"/>
  <c r="G55" i="9"/>
  <c r="E55" i="9" s="1"/>
  <c r="B55" i="9" s="1"/>
  <c r="F55" i="9"/>
  <c r="H54" i="9"/>
  <c r="G54" i="9"/>
  <c r="F54" i="9"/>
  <c r="H53" i="9"/>
  <c r="E53" i="9" s="1"/>
  <c r="B53" i="9" s="1"/>
  <c r="G53" i="9"/>
  <c r="F53" i="9"/>
  <c r="H52" i="9"/>
  <c r="E52" i="9" s="1"/>
  <c r="B52" i="9" s="1"/>
  <c r="G52" i="9"/>
  <c r="F52" i="9"/>
  <c r="H51" i="9"/>
  <c r="G51" i="9"/>
  <c r="E51" i="9" s="1"/>
  <c r="B51" i="9" s="1"/>
  <c r="F51" i="9"/>
  <c r="H50" i="9"/>
  <c r="G50" i="9"/>
  <c r="E50" i="9" s="1"/>
  <c r="B50" i="9" s="1"/>
  <c r="F50" i="9"/>
  <c r="H49" i="9"/>
  <c r="E49" i="9" s="1"/>
  <c r="B49" i="9" s="1"/>
  <c r="G49" i="9"/>
  <c r="F49" i="9"/>
  <c r="H48" i="9"/>
  <c r="E48" i="9" s="1"/>
  <c r="B48" i="9" s="1"/>
  <c r="G48" i="9"/>
  <c r="F48" i="9"/>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F42" i="9"/>
  <c r="H41" i="9"/>
  <c r="E41" i="9" s="1"/>
  <c r="B41" i="9" s="1"/>
  <c r="G41" i="9"/>
  <c r="F41" i="9"/>
  <c r="H40" i="9"/>
  <c r="G40" i="9"/>
  <c r="F40" i="9"/>
  <c r="E40" i="9"/>
  <c r="B40" i="9" s="1"/>
  <c r="H39" i="9"/>
  <c r="G39" i="9"/>
  <c r="F39" i="9"/>
  <c r="H38" i="9"/>
  <c r="G38" i="9"/>
  <c r="F38" i="9"/>
  <c r="H37" i="9"/>
  <c r="G37" i="9"/>
  <c r="F37" i="9"/>
  <c r="H36" i="9"/>
  <c r="G36" i="9"/>
  <c r="F36" i="9"/>
  <c r="H35" i="9"/>
  <c r="G35" i="9"/>
  <c r="E35" i="9" s="1"/>
  <c r="B35" i="9" s="1"/>
  <c r="F35" i="9"/>
  <c r="H34" i="9"/>
  <c r="G34" i="9"/>
  <c r="F34" i="9"/>
  <c r="H33" i="9"/>
  <c r="E33" i="9" s="1"/>
  <c r="B33" i="9" s="1"/>
  <c r="G33" i="9"/>
  <c r="F33" i="9"/>
  <c r="H32" i="9"/>
  <c r="E32" i="9" s="1"/>
  <c r="B32" i="9" s="1"/>
  <c r="G32" i="9"/>
  <c r="F32" i="9"/>
  <c r="H31" i="9"/>
  <c r="G31" i="9"/>
  <c r="F31" i="9"/>
  <c r="H30" i="9"/>
  <c r="G30" i="9"/>
  <c r="F30" i="9"/>
  <c r="H29" i="9"/>
  <c r="E29" i="9" s="1"/>
  <c r="B29" i="9" s="1"/>
  <c r="G29" i="9"/>
  <c r="F29" i="9"/>
  <c r="H28" i="9"/>
  <c r="E28" i="9" s="1"/>
  <c r="B28" i="9" s="1"/>
  <c r="G28" i="9"/>
  <c r="F28" i="9"/>
  <c r="H27" i="9"/>
  <c r="G27" i="9"/>
  <c r="F27" i="9"/>
  <c r="H26" i="9"/>
  <c r="E26" i="9" s="1"/>
  <c r="B26" i="9" s="1"/>
  <c r="G26" i="9"/>
  <c r="F26" i="9"/>
  <c r="H25" i="9"/>
  <c r="E25" i="9" s="1"/>
  <c r="G25" i="9"/>
  <c r="F25" i="9"/>
  <c r="F24" i="9"/>
  <c r="I10" i="9"/>
  <c r="F4" i="9"/>
  <c r="O3" i="9"/>
  <c r="G296" i="9" s="1"/>
  <c r="I3" i="9"/>
  <c r="H3" i="9"/>
  <c r="G3" i="9"/>
  <c r="D104" i="8"/>
  <c r="C1681" i="1" s="1"/>
  <c r="D97" i="8"/>
  <c r="D92" i="8"/>
  <c r="D87" i="8"/>
  <c r="C1664" i="1" s="1"/>
  <c r="D82" i="8"/>
  <c r="D77" i="8"/>
  <c r="D72" i="8"/>
  <c r="D67" i="8"/>
  <c r="D62" i="8"/>
  <c r="D57" i="8"/>
  <c r="D52" i="8"/>
  <c r="D46" i="8"/>
  <c r="D37" i="8"/>
  <c r="D27" i="8"/>
  <c r="D18" i="8"/>
  <c r="D8" i="8"/>
  <c r="C1585" i="1" s="1"/>
  <c r="G1585" i="1" s="1"/>
  <c r="E44" i="7"/>
  <c r="I35" i="3" s="1"/>
  <c r="D44" i="7"/>
  <c r="E39" i="7"/>
  <c r="D39" i="7"/>
  <c r="E38" i="7"/>
  <c r="D38" i="7"/>
  <c r="H34" i="3" s="1"/>
  <c r="E30" i="7"/>
  <c r="D30" i="7"/>
  <c r="E23" i="7"/>
  <c r="E22" i="7" s="1"/>
  <c r="D23" i="7"/>
  <c r="E14" i="7"/>
  <c r="D14" i="7"/>
  <c r="E7" i="7"/>
  <c r="D7" i="7"/>
  <c r="E6" i="7"/>
  <c r="D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1485" i="1"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I27" i="3" s="1"/>
  <c r="D39" i="6"/>
  <c r="F38" i="6"/>
  <c r="F37" i="6"/>
  <c r="F36" i="6"/>
  <c r="E36" i="6"/>
  <c r="D36" i="6"/>
  <c r="D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I26" i="3"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E252" i="5"/>
  <c r="D252" i="5"/>
  <c r="F252" i="5" s="1"/>
  <c r="F250" i="5"/>
  <c r="F249"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D219" i="5"/>
  <c r="F218" i="5"/>
  <c r="F217" i="5"/>
  <c r="F216" i="5"/>
  <c r="F215" i="5"/>
  <c r="F214" i="5"/>
  <c r="F213" i="5"/>
  <c r="F212" i="5"/>
  <c r="F211" i="5"/>
  <c r="E211" i="5"/>
  <c r="D211" i="5"/>
  <c r="F210" i="5"/>
  <c r="F209" i="5"/>
  <c r="F208" i="5"/>
  <c r="F207" i="5"/>
  <c r="F206" i="5"/>
  <c r="F205" i="5"/>
  <c r="F204" i="5"/>
  <c r="E204" i="5"/>
  <c r="D204" i="5"/>
  <c r="D203" i="5" s="1"/>
  <c r="G338" i="9" s="1"/>
  <c r="F203" i="5"/>
  <c r="E203" i="5"/>
  <c r="H338" i="9" s="1"/>
  <c r="F202" i="5"/>
  <c r="F201" i="5"/>
  <c r="F200" i="5"/>
  <c r="F199" i="5"/>
  <c r="F198" i="5"/>
  <c r="F197" i="5"/>
  <c r="E197" i="5"/>
  <c r="D197" i="5"/>
  <c r="G337" i="9" s="1"/>
  <c r="F196" i="5"/>
  <c r="F195" i="5"/>
  <c r="F194" i="5"/>
  <c r="F193" i="5"/>
  <c r="F192" i="5"/>
  <c r="F191" i="5"/>
  <c r="F190" i="5"/>
  <c r="F189" i="5"/>
  <c r="F188" i="5"/>
  <c r="F187" i="5"/>
  <c r="F186" i="5"/>
  <c r="E186" i="5"/>
  <c r="D186" i="5"/>
  <c r="F185" i="5"/>
  <c r="F184" i="5"/>
  <c r="F183" i="5"/>
  <c r="F182" i="5"/>
  <c r="F181" i="5"/>
  <c r="E181" i="5"/>
  <c r="D181" i="5"/>
  <c r="F180" i="5"/>
  <c r="F179" i="5"/>
  <c r="F178"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47" i="5"/>
  <c r="F147" i="5" s="1"/>
  <c r="F146" i="5"/>
  <c r="F145" i="5"/>
  <c r="F144" i="5"/>
  <c r="F143" i="5"/>
  <c r="E143" i="5"/>
  <c r="D143" i="5"/>
  <c r="F142" i="5"/>
  <c r="F141" i="5"/>
  <c r="F140" i="5"/>
  <c r="F139" i="5"/>
  <c r="F138" i="5"/>
  <c r="F137" i="5"/>
  <c r="E136" i="5"/>
  <c r="E135" i="5" s="1"/>
  <c r="D136" i="5"/>
  <c r="F134" i="5"/>
  <c r="F133" i="5"/>
  <c r="F132" i="5"/>
  <c r="F131" i="5"/>
  <c r="F130" i="5"/>
  <c r="F129" i="5"/>
  <c r="F128" i="5"/>
  <c r="E127" i="5"/>
  <c r="E119" i="5" s="1"/>
  <c r="D127" i="5"/>
  <c r="F127" i="5" s="1"/>
  <c r="F126" i="5"/>
  <c r="F125" i="5"/>
  <c r="F124" i="5"/>
  <c r="F123" i="5"/>
  <c r="F122" i="5"/>
  <c r="F121" i="5"/>
  <c r="F120" i="5"/>
  <c r="E120" i="5"/>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F88" i="5"/>
  <c r="E88" i="5"/>
  <c r="D88" i="5"/>
  <c r="F87" i="5"/>
  <c r="F86" i="5"/>
  <c r="F85" i="5"/>
  <c r="F84" i="5"/>
  <c r="F83" i="5"/>
  <c r="F82" i="5"/>
  <c r="E82" i="5"/>
  <c r="D82" i="5"/>
  <c r="F81" i="5"/>
  <c r="F80" i="5"/>
  <c r="F79" i="5"/>
  <c r="F78" i="5"/>
  <c r="F77" i="5"/>
  <c r="F76" i="5"/>
  <c r="E76" i="5"/>
  <c r="D76" i="5"/>
  <c r="F75" i="5"/>
  <c r="F74" i="5"/>
  <c r="F73" i="5"/>
  <c r="F72" i="5"/>
  <c r="E71" i="5"/>
  <c r="D71" i="5"/>
  <c r="F71" i="5" s="1"/>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G649" i="1" s="1"/>
  <c r="D656" i="4"/>
  <c r="F655" i="4"/>
  <c r="F654" i="4"/>
  <c r="F653" i="4"/>
  <c r="F651" i="4"/>
  <c r="D647" i="4"/>
  <c r="F642" i="4"/>
  <c r="F641" i="4"/>
  <c r="F638" i="4"/>
  <c r="F637" i="4"/>
  <c r="F636" i="4"/>
  <c r="E636" i="4"/>
  <c r="E629" i="4" s="1"/>
  <c r="D636" i="4"/>
  <c r="F635" i="4"/>
  <c r="F634" i="4"/>
  <c r="F633" i="4"/>
  <c r="E633" i="4"/>
  <c r="D633" i="4"/>
  <c r="F632" i="4"/>
  <c r="F631"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3" i="1" s="1"/>
  <c r="G603" i="1" s="1"/>
  <c r="D609" i="4"/>
  <c r="F608" i="4"/>
  <c r="E607" i="4"/>
  <c r="H156" i="9" s="1"/>
  <c r="D607" i="4"/>
  <c r="F606" i="4"/>
  <c r="F605" i="4"/>
  <c r="F604" i="4"/>
  <c r="F603" i="4"/>
  <c r="E603" i="4"/>
  <c r="D603" i="4"/>
  <c r="F602" i="4"/>
  <c r="F601" i="4"/>
  <c r="F600" i="4"/>
  <c r="F599" i="4"/>
  <c r="F598" i="4"/>
  <c r="E598" i="4"/>
  <c r="D598" i="4"/>
  <c r="F596" i="4"/>
  <c r="F595" i="4"/>
  <c r="E594" i="4"/>
  <c r="D594" i="4"/>
  <c r="F594" i="4" s="1"/>
  <c r="F593" i="4"/>
  <c r="F592" i="4"/>
  <c r="F591" i="4"/>
  <c r="E591" i="4"/>
  <c r="D591" i="4"/>
  <c r="F590" i="4"/>
  <c r="F589" i="4"/>
  <c r="E589" i="4"/>
  <c r="D589" i="4"/>
  <c r="F588" i="4"/>
  <c r="F587" i="4"/>
  <c r="F586" i="4"/>
  <c r="E585" i="4"/>
  <c r="E584" i="4" s="1"/>
  <c r="D585" i="4"/>
  <c r="F585" i="4" s="1"/>
  <c r="D584" i="4"/>
  <c r="F584" i="4" s="1"/>
  <c r="F583" i="4"/>
  <c r="F582" i="4"/>
  <c r="E581" i="4"/>
  <c r="D581" i="4"/>
  <c r="F581" i="4" s="1"/>
  <c r="F580" i="4"/>
  <c r="F579" i="4"/>
  <c r="E578" i="4"/>
  <c r="D578" i="4"/>
  <c r="F578" i="4" s="1"/>
  <c r="F577" i="4"/>
  <c r="F576" i="4"/>
  <c r="F575" i="4"/>
  <c r="E575" i="4"/>
  <c r="D575" i="4"/>
  <c r="F574" i="4"/>
  <c r="F573" i="4"/>
  <c r="F572" i="4"/>
  <c r="E572" i="4"/>
  <c r="D572" i="4"/>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F542" i="4"/>
  <c r="E542" i="4"/>
  <c r="D542" i="4"/>
  <c r="F541" i="4"/>
  <c r="F540" i="4"/>
  <c r="F539" i="4"/>
  <c r="F538" i="4"/>
  <c r="E537" i="4"/>
  <c r="E536" i="4" s="1"/>
  <c r="D537" i="4"/>
  <c r="F534" i="4"/>
  <c r="F533" i="4"/>
  <c r="F532" i="4"/>
  <c r="E532" i="4"/>
  <c r="D532" i="4"/>
  <c r="F531" i="4"/>
  <c r="F530" i="4"/>
  <c r="E529" i="4"/>
  <c r="E522" i="4" s="1"/>
  <c r="D529" i="4"/>
  <c r="F528" i="4"/>
  <c r="F527" i="4"/>
  <c r="F526" i="4"/>
  <c r="E526" i="4"/>
  <c r="D526" i="4"/>
  <c r="F525" i="4"/>
  <c r="F524" i="4"/>
  <c r="F523" i="4"/>
  <c r="E523" i="4"/>
  <c r="D523" i="4"/>
  <c r="F521" i="4"/>
  <c r="F520" i="4"/>
  <c r="F519" i="4"/>
  <c r="F518" i="4"/>
  <c r="F517" i="4"/>
  <c r="F516" i="4"/>
  <c r="F515" i="4"/>
  <c r="E514" i="4"/>
  <c r="E491" i="4" s="1"/>
  <c r="D485" i="1" s="1"/>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F490" i="4"/>
  <c r="F489" i="4"/>
  <c r="F488" i="4"/>
  <c r="E488" i="4"/>
  <c r="D488" i="4"/>
  <c r="F487" i="4"/>
  <c r="F486" i="4"/>
  <c r="F485" i="4"/>
  <c r="E485" i="4"/>
  <c r="D485" i="4"/>
  <c r="F484" i="4"/>
  <c r="F483" i="4"/>
  <c r="F482" i="4"/>
  <c r="F481" i="4"/>
  <c r="F480" i="4"/>
  <c r="E480" i="4"/>
  <c r="D480" i="4"/>
  <c r="D479" i="4"/>
  <c r="F479" i="4" s="1"/>
  <c r="F478" i="4"/>
  <c r="F477" i="4"/>
  <c r="E476" i="4"/>
  <c r="D476" i="4"/>
  <c r="F475" i="4"/>
  <c r="F474" i="4"/>
  <c r="F473" i="4"/>
  <c r="E473" i="4"/>
  <c r="D473" i="4"/>
  <c r="F472" i="4"/>
  <c r="F471" i="4"/>
  <c r="F470" i="4"/>
  <c r="E470" i="4"/>
  <c r="D470" i="4"/>
  <c r="F469" i="4"/>
  <c r="F468" i="4"/>
  <c r="E467" i="4"/>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E428" i="4"/>
  <c r="F428" i="4" s="1"/>
  <c r="D428" i="4"/>
  <c r="E427" i="4"/>
  <c r="D427" i="4"/>
  <c r="E426" i="4"/>
  <c r="E647" i="4" s="1"/>
  <c r="D641" i="1" s="1"/>
  <c r="G641" i="1" s="1"/>
  <c r="D426" i="4"/>
  <c r="F421" i="4"/>
  <c r="F420" i="4"/>
  <c r="F419" i="4"/>
  <c r="F416" i="4"/>
  <c r="F415" i="4"/>
  <c r="F414" i="4"/>
  <c r="F413" i="4"/>
  <c r="E412" i="4"/>
  <c r="D412" i="4"/>
  <c r="F411" i="4"/>
  <c r="E410" i="4"/>
  <c r="D410" i="4"/>
  <c r="F410" i="4" s="1"/>
  <c r="F409" i="4"/>
  <c r="F408" i="4"/>
  <c r="E407" i="4"/>
  <c r="E406" i="4" s="1"/>
  <c r="D407" i="4"/>
  <c r="F407" i="4" s="1"/>
  <c r="D406" i="4"/>
  <c r="F406" i="4" s="1"/>
  <c r="F405" i="4"/>
  <c r="F404" i="4"/>
  <c r="F403" i="4"/>
  <c r="F402" i="4"/>
  <c r="E401" i="4"/>
  <c r="F401" i="4" s="1"/>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4" i="1" s="1"/>
  <c r="H374" i="1" s="1"/>
  <c r="D379" i="4"/>
  <c r="F379" i="4" s="1"/>
  <c r="F378" i="4"/>
  <c r="F377" i="4"/>
  <c r="F376" i="4"/>
  <c r="F375" i="4"/>
  <c r="E374" i="4"/>
  <c r="D374" i="4"/>
  <c r="F374" i="4" s="1"/>
  <c r="D373" i="4"/>
  <c r="F372" i="4"/>
  <c r="F371" i="4"/>
  <c r="F370" i="4"/>
  <c r="F369" i="4"/>
  <c r="F368" i="4"/>
  <c r="F367" i="4"/>
  <c r="E366" i="4"/>
  <c r="D366" i="4"/>
  <c r="F366" i="4" s="1"/>
  <c r="F365" i="4"/>
  <c r="F364" i="4"/>
  <c r="F363" i="4"/>
  <c r="F362" i="4"/>
  <c r="E362" i="4"/>
  <c r="E361" i="4" s="1"/>
  <c r="D356" i="1" s="1"/>
  <c r="D362" i="4"/>
  <c r="D361" i="4"/>
  <c r="F359" i="4"/>
  <c r="E358" i="4"/>
  <c r="D358" i="4"/>
  <c r="F357" i="4"/>
  <c r="F356" i="4"/>
  <c r="F355" i="4"/>
  <c r="E355" i="4"/>
  <c r="E354" i="4" s="1"/>
  <c r="D355" i="4"/>
  <c r="D354" i="4"/>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D321" i="4"/>
  <c r="F320" i="4"/>
  <c r="F319" i="4"/>
  <c r="F318" i="4"/>
  <c r="F317" i="4"/>
  <c r="F316" i="4"/>
  <c r="F315" i="4"/>
  <c r="E314" i="4"/>
  <c r="D314" i="4"/>
  <c r="F314" i="4" s="1"/>
  <c r="F313" i="4"/>
  <c r="F312" i="4"/>
  <c r="F311" i="4"/>
  <c r="F310" i="4"/>
  <c r="E310" i="4"/>
  <c r="D310" i="4"/>
  <c r="F309" i="4"/>
  <c r="D309" i="4"/>
  <c r="F306" i="4"/>
  <c r="F305" i="4"/>
  <c r="F304" i="4"/>
  <c r="F303" i="4"/>
  <c r="F302" i="4"/>
  <c r="E298" i="4"/>
  <c r="D298" i="4"/>
  <c r="F298" i="4" s="1"/>
  <c r="E297" i="4"/>
  <c r="D297" i="4"/>
  <c r="F297" i="4" s="1"/>
  <c r="F296" i="4"/>
  <c r="F295" i="4"/>
  <c r="F294" i="4"/>
  <c r="F293" i="4"/>
  <c r="F292" i="4"/>
  <c r="F291" i="4"/>
  <c r="F290" i="4"/>
  <c r="E289" i="4"/>
  <c r="F289" i="4" s="1"/>
  <c r="D289" i="4"/>
  <c r="F288" i="4"/>
  <c r="F287" i="4"/>
  <c r="F286" i="4"/>
  <c r="F285" i="4"/>
  <c r="F284" i="4"/>
  <c r="F283" i="4"/>
  <c r="E283" i="4"/>
  <c r="D283" i="4"/>
  <c r="F282" i="4"/>
  <c r="F281" i="4"/>
  <c r="F280" i="4"/>
  <c r="F279" i="4"/>
  <c r="E278" i="4"/>
  <c r="D278" i="4"/>
  <c r="F277" i="4"/>
  <c r="F276" i="4"/>
  <c r="F275" i="4"/>
  <c r="E274" i="4"/>
  <c r="F274" i="4" s="1"/>
  <c r="D274" i="4"/>
  <c r="F272" i="4"/>
  <c r="F271" i="4"/>
  <c r="F270" i="4"/>
  <c r="E269" i="4"/>
  <c r="D265" i="1" s="1"/>
  <c r="H265" i="1" s="1"/>
  <c r="D269" i="4"/>
  <c r="F268" i="4"/>
  <c r="F267" i="4"/>
  <c r="F266" i="4"/>
  <c r="F265" i="4"/>
  <c r="F264" i="4"/>
  <c r="E263" i="4"/>
  <c r="D263" i="4"/>
  <c r="F261" i="4"/>
  <c r="F260" i="4"/>
  <c r="F259" i="4"/>
  <c r="F258" i="4"/>
  <c r="F257" i="4"/>
  <c r="E257" i="4"/>
  <c r="D257" i="4"/>
  <c r="F256" i="4"/>
  <c r="F255" i="4"/>
  <c r="F254" i="4"/>
  <c r="E254" i="4"/>
  <c r="D254" i="4"/>
  <c r="F253" i="4"/>
  <c r="F252" i="4"/>
  <c r="F251" i="4"/>
  <c r="E250" i="4"/>
  <c r="D250" i="4"/>
  <c r="F249" i="4"/>
  <c r="F248" i="4"/>
  <c r="F247" i="4"/>
  <c r="F246" i="4"/>
  <c r="E246" i="4"/>
  <c r="D246" i="4"/>
  <c r="F245" i="4"/>
  <c r="F244" i="4"/>
  <c r="F243" i="4"/>
  <c r="E242" i="4"/>
  <c r="D242" i="4"/>
  <c r="F242" i="4" s="1"/>
  <c r="F241" i="4"/>
  <c r="F240" i="4"/>
  <c r="F239" i="4"/>
  <c r="F238" i="4"/>
  <c r="E237" i="4"/>
  <c r="D237" i="4"/>
  <c r="F236" i="4"/>
  <c r="F235" i="4"/>
  <c r="F234" i="4"/>
  <c r="E234" i="4"/>
  <c r="D234" i="4"/>
  <c r="F233" i="4"/>
  <c r="F232" i="4"/>
  <c r="F231" i="4"/>
  <c r="E231" i="4"/>
  <c r="D231" i="4"/>
  <c r="F229" i="4"/>
  <c r="F228" i="4"/>
  <c r="F227" i="4"/>
  <c r="F226" i="4"/>
  <c r="E225" i="4"/>
  <c r="D225" i="4"/>
  <c r="F225" i="4" s="1"/>
  <c r="F224" i="4"/>
  <c r="F223" i="4"/>
  <c r="E222" i="4"/>
  <c r="F222" i="4" s="1"/>
  <c r="D222" i="4"/>
  <c r="E221" i="4"/>
  <c r="F220" i="4"/>
  <c r="F219" i="4"/>
  <c r="F218" i="4"/>
  <c r="F217" i="4"/>
  <c r="E216" i="4"/>
  <c r="D212" i="1" s="1"/>
  <c r="H212" i="1" s="1"/>
  <c r="D216" i="4"/>
  <c r="F215" i="4"/>
  <c r="F214" i="4"/>
  <c r="F213" i="4"/>
  <c r="F212" i="4"/>
  <c r="F211" i="4"/>
  <c r="F210" i="4"/>
  <c r="F209" i="4"/>
  <c r="E208" i="4"/>
  <c r="F208" i="4" s="1"/>
  <c r="D208" i="4"/>
  <c r="F207" i="4"/>
  <c r="F206" i="4"/>
  <c r="F205" i="4"/>
  <c r="F204" i="4"/>
  <c r="E203" i="4"/>
  <c r="D203" i="4"/>
  <c r="F201" i="4"/>
  <c r="F200" i="4"/>
  <c r="F199" i="4"/>
  <c r="F198" i="4"/>
  <c r="F197" i="4"/>
  <c r="F196" i="4"/>
  <c r="F195" i="4"/>
  <c r="E194" i="4"/>
  <c r="D190" i="1" s="1"/>
  <c r="H190" i="1"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H166" i="1" s="1"/>
  <c r="D170" i="4"/>
  <c r="F169" i="4"/>
  <c r="F168" i="4"/>
  <c r="F167" i="4"/>
  <c r="F166" i="4"/>
  <c r="E165" i="4"/>
  <c r="D161" i="1" s="1"/>
  <c r="H161" i="1" s="1"/>
  <c r="D165" i="4"/>
  <c r="F163" i="4"/>
  <c r="F162" i="4"/>
  <c r="F161" i="4"/>
  <c r="E160" i="4"/>
  <c r="D156" i="1" s="1"/>
  <c r="H156" i="1" s="1"/>
  <c r="D160" i="4"/>
  <c r="F159" i="4"/>
  <c r="F158" i="4"/>
  <c r="F157" i="4"/>
  <c r="F156" i="4"/>
  <c r="F155" i="4"/>
  <c r="E154" i="4"/>
  <c r="D154" i="4"/>
  <c r="F151" i="4"/>
  <c r="F150" i="4"/>
  <c r="F149" i="4"/>
  <c r="F148" i="4"/>
  <c r="F147" i="4"/>
  <c r="F146" i="4"/>
  <c r="F145" i="4"/>
  <c r="F144" i="4"/>
  <c r="F143" i="4"/>
  <c r="F142" i="4"/>
  <c r="E141" i="4"/>
  <c r="F141" i="4" s="1"/>
  <c r="D141" i="4"/>
  <c r="D140" i="4"/>
  <c r="F139" i="4"/>
  <c r="F138" i="4"/>
  <c r="F137" i="4"/>
  <c r="F136" i="4"/>
  <c r="E135" i="4"/>
  <c r="E134" i="4" s="1"/>
  <c r="D135" i="4"/>
  <c r="F133" i="4"/>
  <c r="F132" i="4"/>
  <c r="F131" i="4"/>
  <c r="F130" i="4"/>
  <c r="F129" i="4"/>
  <c r="E129" i="4"/>
  <c r="D129" i="4"/>
  <c r="F128" i="4"/>
  <c r="F127" i="4"/>
  <c r="F126" i="4"/>
  <c r="E126" i="4"/>
  <c r="D126" i="4"/>
  <c r="D125" i="4" s="1"/>
  <c r="E125" i="4"/>
  <c r="D121" i="1" s="1"/>
  <c r="H121" i="1" s="1"/>
  <c r="F124" i="4"/>
  <c r="F123" i="4"/>
  <c r="F122" i="4"/>
  <c r="F121" i="4"/>
  <c r="E120" i="4"/>
  <c r="F120" i="4" s="1"/>
  <c r="D120" i="4"/>
  <c r="F119" i="4"/>
  <c r="F118" i="4"/>
  <c r="F117" i="4"/>
  <c r="F116" i="4"/>
  <c r="F115" i="4"/>
  <c r="F114" i="4"/>
  <c r="F113" i="4"/>
  <c r="E112" i="4"/>
  <c r="D112" i="4"/>
  <c r="F111" i="4"/>
  <c r="F110" i="4"/>
  <c r="F109" i="4"/>
  <c r="F108" i="4"/>
  <c r="E107" i="4"/>
  <c r="F107" i="4"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F83" i="4" s="1"/>
  <c r="D83" i="4"/>
  <c r="D82" i="4"/>
  <c r="F81" i="4"/>
  <c r="F80" i="4"/>
  <c r="F79" i="4"/>
  <c r="F78" i="4"/>
  <c r="E77" i="4"/>
  <c r="D77" i="4"/>
  <c r="F77" i="4" s="1"/>
  <c r="F76" i="4"/>
  <c r="F75" i="4"/>
  <c r="E74" i="4"/>
  <c r="D70" i="1" s="1"/>
  <c r="H70" i="1" s="1"/>
  <c r="D74" i="4"/>
  <c r="F73" i="4"/>
  <c r="F72" i="4"/>
  <c r="F71" i="4"/>
  <c r="E71" i="4"/>
  <c r="D71" i="4"/>
  <c r="F70" i="4"/>
  <c r="F69" i="4"/>
  <c r="E68" i="4"/>
  <c r="F68" i="4" s="1"/>
  <c r="D68" i="4"/>
  <c r="F67" i="4"/>
  <c r="F66" i="4"/>
  <c r="F65" i="4"/>
  <c r="E64" i="4"/>
  <c r="D64" i="4"/>
  <c r="F64" i="4" s="1"/>
  <c r="F63" i="4"/>
  <c r="F62" i="4"/>
  <c r="F61" i="4"/>
  <c r="E61" i="4"/>
  <c r="D57" i="1" s="1"/>
  <c r="H57" i="1" s="1"/>
  <c r="D61" i="4"/>
  <c r="F60" i="4"/>
  <c r="F59" i="4"/>
  <c r="E58" i="4"/>
  <c r="F58" i="4" s="1"/>
  <c r="D58" i="4"/>
  <c r="F57" i="4"/>
  <c r="F56" i="4"/>
  <c r="F55" i="4"/>
  <c r="F54" i="4"/>
  <c r="E53" i="4"/>
  <c r="F53" i="4" s="1"/>
  <c r="D53" i="4"/>
  <c r="F52" i="4"/>
  <c r="F51" i="4"/>
  <c r="F50" i="4"/>
  <c r="E50" i="4"/>
  <c r="D50" i="4"/>
  <c r="E49" i="4"/>
  <c r="D45" i="1" s="1"/>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E7" i="4" s="1"/>
  <c r="D3" i="1" s="1"/>
  <c r="D8" i="4"/>
  <c r="I40" i="3"/>
  <c r="G40" i="3"/>
  <c r="B40" i="3"/>
  <c r="G39" i="3"/>
  <c r="B39" i="3"/>
  <c r="G38" i="3"/>
  <c r="B38" i="3"/>
  <c r="H37"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G1686" i="1"/>
  <c r="C1686" i="1"/>
  <c r="H1686" i="1" s="1"/>
  <c r="C1685" i="1"/>
  <c r="G1685" i="1" s="1"/>
  <c r="H1684" i="1"/>
  <c r="G1684" i="1"/>
  <c r="C1684" i="1"/>
  <c r="C1683" i="1"/>
  <c r="H1683" i="1" s="1"/>
  <c r="C1682" i="1"/>
  <c r="H1682" i="1" s="1"/>
  <c r="H1680" i="1"/>
  <c r="G1680" i="1"/>
  <c r="C1680" i="1"/>
  <c r="G1679" i="1"/>
  <c r="C1679" i="1"/>
  <c r="H1679" i="1" s="1"/>
  <c r="G1678" i="1"/>
  <c r="C1678" i="1"/>
  <c r="H1678" i="1" s="1"/>
  <c r="H1677" i="1"/>
  <c r="C1677" i="1"/>
  <c r="G1677" i="1" s="1"/>
  <c r="H1676" i="1"/>
  <c r="G1676" i="1"/>
  <c r="C1676" i="1"/>
  <c r="H1675" i="1"/>
  <c r="G1675" i="1"/>
  <c r="C1675" i="1"/>
  <c r="G1674" i="1"/>
  <c r="C1674" i="1"/>
  <c r="H1674" i="1" s="1"/>
  <c r="C1673" i="1"/>
  <c r="C1672" i="1"/>
  <c r="H1672" i="1" s="1"/>
  <c r="G1671" i="1"/>
  <c r="C1671" i="1"/>
  <c r="H1671" i="1" s="1"/>
  <c r="C1670" i="1"/>
  <c r="C1669" i="1"/>
  <c r="G1669" i="1" s="1"/>
  <c r="H1668" i="1"/>
  <c r="C1668" i="1"/>
  <c r="G1668" i="1" s="1"/>
  <c r="C1667" i="1"/>
  <c r="G1666" i="1"/>
  <c r="C1666" i="1"/>
  <c r="H1666" i="1" s="1"/>
  <c r="C1665" i="1"/>
  <c r="H1663" i="1"/>
  <c r="G1663" i="1"/>
  <c r="C1663" i="1"/>
  <c r="C1662" i="1"/>
  <c r="C1661" i="1"/>
  <c r="G1661" i="1" s="1"/>
  <c r="C1660" i="1"/>
  <c r="H1660" i="1" s="1"/>
  <c r="C1659" i="1"/>
  <c r="G1658" i="1"/>
  <c r="C1658" i="1"/>
  <c r="H1658" i="1" s="1"/>
  <c r="C1657" i="1"/>
  <c r="H1656" i="1"/>
  <c r="G1656" i="1"/>
  <c r="C1656" i="1"/>
  <c r="C1655" i="1"/>
  <c r="H1655" i="1" s="1"/>
  <c r="C1654" i="1"/>
  <c r="H1653" i="1"/>
  <c r="C1653" i="1"/>
  <c r="G1653" i="1" s="1"/>
  <c r="H1652" i="1"/>
  <c r="G1652" i="1"/>
  <c r="C1652" i="1"/>
  <c r="C1651" i="1"/>
  <c r="G1650" i="1"/>
  <c r="C1650" i="1"/>
  <c r="H1650" i="1" s="1"/>
  <c r="C1649" i="1"/>
  <c r="H1648" i="1"/>
  <c r="G1648" i="1"/>
  <c r="C1648" i="1"/>
  <c r="H1647" i="1"/>
  <c r="G1647" i="1"/>
  <c r="C1647" i="1"/>
  <c r="C1646" i="1"/>
  <c r="H1645" i="1"/>
  <c r="C1645" i="1"/>
  <c r="G1645" i="1" s="1"/>
  <c r="H1644" i="1"/>
  <c r="G1644" i="1"/>
  <c r="C1644" i="1"/>
  <c r="C1643" i="1"/>
  <c r="G1642" i="1"/>
  <c r="C1642" i="1"/>
  <c r="H1642" i="1" s="1"/>
  <c r="C1641" i="1"/>
  <c r="H1640" i="1"/>
  <c r="G1640" i="1"/>
  <c r="C1640" i="1"/>
  <c r="H1639" i="1"/>
  <c r="G1639" i="1"/>
  <c r="C1639" i="1"/>
  <c r="C1638" i="1"/>
  <c r="H1637" i="1"/>
  <c r="C1637" i="1"/>
  <c r="G1637" i="1" s="1"/>
  <c r="H1636" i="1"/>
  <c r="G1636" i="1"/>
  <c r="C1636" i="1"/>
  <c r="C1635" i="1"/>
  <c r="C1634" i="1"/>
  <c r="H1634" i="1" s="1"/>
  <c r="C1633" i="1"/>
  <c r="H1632" i="1"/>
  <c r="G1632" i="1"/>
  <c r="C1632" i="1"/>
  <c r="H1631" i="1"/>
  <c r="G1631" i="1"/>
  <c r="C1631" i="1"/>
  <c r="C1630" i="1"/>
  <c r="H1629" i="1"/>
  <c r="C1629" i="1"/>
  <c r="G1629" i="1" s="1"/>
  <c r="H1627" i="1"/>
  <c r="C1627" i="1"/>
  <c r="G1627" i="1" s="1"/>
  <c r="C1626" i="1"/>
  <c r="C1625" i="1"/>
  <c r="G1625" i="1" s="1"/>
  <c r="H1624" i="1"/>
  <c r="G1624" i="1"/>
  <c r="C1624" i="1"/>
  <c r="G1623" i="1"/>
  <c r="C1623" i="1"/>
  <c r="H1623" i="1" s="1"/>
  <c r="H1620" i="1"/>
  <c r="C1620" i="1"/>
  <c r="G1620" i="1" s="1"/>
  <c r="H1619" i="1"/>
  <c r="C1619" i="1"/>
  <c r="G1619" i="1" s="1"/>
  <c r="C1618" i="1"/>
  <c r="H1618" i="1" s="1"/>
  <c r="C1617" i="1"/>
  <c r="G1617" i="1" s="1"/>
  <c r="H1616" i="1"/>
  <c r="G1616" i="1"/>
  <c r="C1616" i="1"/>
  <c r="G1615" i="1"/>
  <c r="C1615" i="1"/>
  <c r="H1615" i="1" s="1"/>
  <c r="C1614" i="1"/>
  <c r="H1614" i="1" s="1"/>
  <c r="C1613" i="1"/>
  <c r="H1612" i="1"/>
  <c r="G1612" i="1"/>
  <c r="C1612" i="1"/>
  <c r="C1611" i="1"/>
  <c r="G1611" i="1" s="1"/>
  <c r="C1610" i="1"/>
  <c r="H1610" i="1" s="1"/>
  <c r="C1609" i="1"/>
  <c r="G1609" i="1" s="1"/>
  <c r="C1608" i="1"/>
  <c r="H1608" i="1" s="1"/>
  <c r="C1607" i="1"/>
  <c r="H1607" i="1" s="1"/>
  <c r="C1606" i="1"/>
  <c r="H1606" i="1" s="1"/>
  <c r="C1605" i="1"/>
  <c r="C1604" i="1"/>
  <c r="G1604" i="1" s="1"/>
  <c r="H1603" i="1"/>
  <c r="C1603" i="1"/>
  <c r="G1603" i="1" s="1"/>
  <c r="C1601" i="1"/>
  <c r="G1601" i="1" s="1"/>
  <c r="H1600" i="1"/>
  <c r="G1600" i="1"/>
  <c r="C1600" i="1"/>
  <c r="C1599" i="1"/>
  <c r="C1598" i="1"/>
  <c r="H1598" i="1" s="1"/>
  <c r="C1597" i="1"/>
  <c r="H1596" i="1"/>
  <c r="G1596" i="1"/>
  <c r="C1596" i="1"/>
  <c r="C1595" i="1"/>
  <c r="G1595" i="1" s="1"/>
  <c r="C1594" i="1"/>
  <c r="H1594" i="1" s="1"/>
  <c r="C1593" i="1"/>
  <c r="G1593" i="1" s="1"/>
  <c r="H1592" i="1"/>
  <c r="G1592" i="1"/>
  <c r="C1592" i="1"/>
  <c r="C1591" i="1"/>
  <c r="H1591" i="1" s="1"/>
  <c r="C1590" i="1"/>
  <c r="H1590" i="1" s="1"/>
  <c r="C1589" i="1"/>
  <c r="C1588" i="1"/>
  <c r="G1588" i="1" s="1"/>
  <c r="C1587" i="1"/>
  <c r="G1587" i="1" s="1"/>
  <c r="C1586" i="1"/>
  <c r="H1586" i="1" s="1"/>
  <c r="H1584" i="1"/>
  <c r="G1584" i="1"/>
  <c r="C1584" i="1"/>
  <c r="C1582" i="1"/>
  <c r="H1582" i="1" s="1"/>
  <c r="J1581" i="1"/>
  <c r="H1581" i="1"/>
  <c r="D1581" i="1"/>
  <c r="G1581" i="1" s="1"/>
  <c r="I1581" i="1" s="1"/>
  <c r="C1581" i="1"/>
  <c r="D1580" i="1"/>
  <c r="C1580" i="1"/>
  <c r="D1579" i="1"/>
  <c r="C1579" i="1"/>
  <c r="I1578" i="1"/>
  <c r="H1578" i="1"/>
  <c r="D1578" i="1"/>
  <c r="C1578" i="1"/>
  <c r="G1578" i="1" s="1"/>
  <c r="D1577" i="1"/>
  <c r="J1576" i="1"/>
  <c r="H1576" i="1"/>
  <c r="G1576" i="1"/>
  <c r="D1576" i="1"/>
  <c r="C1576" i="1"/>
  <c r="J1575" i="1"/>
  <c r="D1575" i="1"/>
  <c r="C1575" i="1"/>
  <c r="J1574" i="1"/>
  <c r="D1574" i="1"/>
  <c r="C1574" i="1"/>
  <c r="D1573" i="1"/>
  <c r="H1573" i="1" s="1"/>
  <c r="C1573" i="1"/>
  <c r="D1572" i="1"/>
  <c r="C1572" i="1"/>
  <c r="C1571" i="1"/>
  <c r="J1570" i="1"/>
  <c r="D1570" i="1"/>
  <c r="C1570" i="1"/>
  <c r="H1569" i="1"/>
  <c r="D1569" i="1"/>
  <c r="C1569" i="1"/>
  <c r="J1568" i="1"/>
  <c r="H1568" i="1"/>
  <c r="G1568" i="1"/>
  <c r="D1568" i="1"/>
  <c r="C1568" i="1"/>
  <c r="J1567" i="1"/>
  <c r="D1567" i="1"/>
  <c r="C1567" i="1"/>
  <c r="J1566" i="1"/>
  <c r="D1566" i="1"/>
  <c r="C1566" i="1"/>
  <c r="D1565" i="1"/>
  <c r="H1565" i="1" s="1"/>
  <c r="C1565" i="1"/>
  <c r="J1564" i="1"/>
  <c r="H1564" i="1"/>
  <c r="G1564" i="1"/>
  <c r="I1564" i="1" s="1"/>
  <c r="D1564" i="1"/>
  <c r="C1564" i="1"/>
  <c r="H1563" i="1"/>
  <c r="G1563" i="1"/>
  <c r="D1563" i="1"/>
  <c r="C1563" i="1"/>
  <c r="J1562" i="1"/>
  <c r="D1562" i="1"/>
  <c r="C1562" i="1"/>
  <c r="D1561" i="1"/>
  <c r="C1561" i="1"/>
  <c r="D1560" i="1"/>
  <c r="H1560" i="1" s="1"/>
  <c r="C1560" i="1"/>
  <c r="J1559" i="1"/>
  <c r="H1559" i="1"/>
  <c r="G1559" i="1"/>
  <c r="I1559" i="1" s="1"/>
  <c r="D1559" i="1"/>
  <c r="C1559" i="1"/>
  <c r="D1558" i="1"/>
  <c r="C1558" i="1"/>
  <c r="D1557" i="1"/>
  <c r="C1557" i="1"/>
  <c r="D1556" i="1"/>
  <c r="J1554" i="1"/>
  <c r="D1554" i="1"/>
  <c r="C1554" i="1"/>
  <c r="D1553" i="1"/>
  <c r="C1553" i="1"/>
  <c r="D1552" i="1"/>
  <c r="H1552" i="1" s="1"/>
  <c r="C1552" i="1"/>
  <c r="J1551" i="1"/>
  <c r="H1551" i="1"/>
  <c r="G1551" i="1"/>
  <c r="I1551" i="1" s="1"/>
  <c r="D1551" i="1"/>
  <c r="C1551" i="1"/>
  <c r="D1550" i="1"/>
  <c r="C1550" i="1"/>
  <c r="D1549" i="1"/>
  <c r="C1549" i="1"/>
  <c r="H1548" i="1"/>
  <c r="D1548" i="1"/>
  <c r="C1548" i="1"/>
  <c r="G1547" i="1"/>
  <c r="D1547" i="1"/>
  <c r="J1547" i="1" s="1"/>
  <c r="C1547" i="1"/>
  <c r="H1546" i="1"/>
  <c r="G1546" i="1"/>
  <c r="I1546" i="1" s="1"/>
  <c r="D1546" i="1"/>
  <c r="C1546" i="1"/>
  <c r="J1546" i="1" s="1"/>
  <c r="J1545" i="1"/>
  <c r="D1545" i="1"/>
  <c r="C1545" i="1"/>
  <c r="D1544" i="1"/>
  <c r="C1544" i="1"/>
  <c r="D1543" i="1"/>
  <c r="G1543" i="1" s="1"/>
  <c r="C1543" i="1"/>
  <c r="H1542" i="1"/>
  <c r="G1542" i="1"/>
  <c r="D1542" i="1"/>
  <c r="C1542" i="1"/>
  <c r="J1542" i="1" s="1"/>
  <c r="D1541" i="1"/>
  <c r="C1541" i="1"/>
  <c r="J1541" i="1" s="1"/>
  <c r="G1540" i="1"/>
  <c r="D1540" i="1"/>
  <c r="C1540" i="1"/>
  <c r="H1540" i="1" s="1"/>
  <c r="G1539" i="1"/>
  <c r="D1539" i="1"/>
  <c r="C1539" i="1"/>
  <c r="G1536" i="1"/>
  <c r="D1536" i="1"/>
  <c r="C1536" i="1"/>
  <c r="H1536" i="1" s="1"/>
  <c r="G1535" i="1"/>
  <c r="D1535" i="1"/>
  <c r="C1535" i="1"/>
  <c r="D1534" i="1"/>
  <c r="C1534" i="1"/>
  <c r="D1533" i="1"/>
  <c r="C1533" i="1"/>
  <c r="G1532" i="1"/>
  <c r="D1532" i="1"/>
  <c r="C1532" i="1"/>
  <c r="H1532" i="1" s="1"/>
  <c r="D1531" i="1"/>
  <c r="G1531" i="1" s="1"/>
  <c r="C1531" i="1"/>
  <c r="D1530" i="1"/>
  <c r="C1530" i="1"/>
  <c r="D1529" i="1"/>
  <c r="C1529" i="1"/>
  <c r="G1528" i="1"/>
  <c r="D1528" i="1"/>
  <c r="C1528" i="1"/>
  <c r="H1528" i="1" s="1"/>
  <c r="G1527" i="1"/>
  <c r="D1527" i="1"/>
  <c r="C1527" i="1"/>
  <c r="D1526" i="1"/>
  <c r="C1526" i="1"/>
  <c r="D1525" i="1"/>
  <c r="C1525" i="1"/>
  <c r="G1524" i="1"/>
  <c r="D1524" i="1"/>
  <c r="C1524" i="1"/>
  <c r="H1524" i="1" s="1"/>
  <c r="D1523" i="1"/>
  <c r="G1523" i="1" s="1"/>
  <c r="C1523" i="1"/>
  <c r="D1522" i="1"/>
  <c r="C1522" i="1"/>
  <c r="D1521" i="1"/>
  <c r="C1521" i="1"/>
  <c r="G1520" i="1"/>
  <c r="D1520" i="1"/>
  <c r="C1520" i="1"/>
  <c r="H1520" i="1" s="1"/>
  <c r="G1519" i="1"/>
  <c r="D1519" i="1"/>
  <c r="C1519" i="1"/>
  <c r="D1518" i="1"/>
  <c r="C1518" i="1"/>
  <c r="D1517" i="1"/>
  <c r="C1517" i="1"/>
  <c r="G1516" i="1"/>
  <c r="D1516" i="1"/>
  <c r="C1516" i="1"/>
  <c r="H1516" i="1" s="1"/>
  <c r="D1515" i="1"/>
  <c r="G1515" i="1" s="1"/>
  <c r="C1515" i="1"/>
  <c r="D1514" i="1"/>
  <c r="D1513" i="1"/>
  <c r="C1513" i="1"/>
  <c r="G1512" i="1"/>
  <c r="D1512" i="1"/>
  <c r="C1512" i="1"/>
  <c r="H1512" i="1" s="1"/>
  <c r="C1511" i="1"/>
  <c r="D1509" i="1"/>
  <c r="C1509" i="1"/>
  <c r="G1508" i="1"/>
  <c r="D1508" i="1"/>
  <c r="C1508" i="1"/>
  <c r="H1508" i="1" s="1"/>
  <c r="D1507" i="1"/>
  <c r="G1507" i="1" s="1"/>
  <c r="C1507" i="1"/>
  <c r="D1506" i="1"/>
  <c r="C1506" i="1"/>
  <c r="D1505" i="1"/>
  <c r="C1505" i="1"/>
  <c r="G1504" i="1"/>
  <c r="D1504" i="1"/>
  <c r="C1504" i="1"/>
  <c r="H1504" i="1" s="1"/>
  <c r="G1503" i="1"/>
  <c r="D1503" i="1"/>
  <c r="C1503" i="1"/>
  <c r="D1502" i="1"/>
  <c r="C1502" i="1"/>
  <c r="D1501" i="1"/>
  <c r="C1501" i="1"/>
  <c r="G1500" i="1"/>
  <c r="D1500" i="1"/>
  <c r="C1500" i="1"/>
  <c r="H1500" i="1" s="1"/>
  <c r="D1499" i="1"/>
  <c r="G1499" i="1" s="1"/>
  <c r="C1499" i="1"/>
  <c r="D1498" i="1"/>
  <c r="C1498" i="1"/>
  <c r="D1497" i="1"/>
  <c r="C1497" i="1"/>
  <c r="G1496" i="1"/>
  <c r="D1496" i="1"/>
  <c r="C1496" i="1"/>
  <c r="H1496" i="1" s="1"/>
  <c r="G1495" i="1"/>
  <c r="D1495" i="1"/>
  <c r="C1495" i="1"/>
  <c r="D1494" i="1"/>
  <c r="C1494" i="1"/>
  <c r="D1493" i="1"/>
  <c r="C1493" i="1"/>
  <c r="G1492" i="1"/>
  <c r="D1492" i="1"/>
  <c r="C1492" i="1"/>
  <c r="H1492" i="1" s="1"/>
  <c r="D1491" i="1"/>
  <c r="G1491" i="1" s="1"/>
  <c r="C1491" i="1"/>
  <c r="D1490" i="1"/>
  <c r="C1490" i="1"/>
  <c r="D1489" i="1"/>
  <c r="C1489" i="1"/>
  <c r="G1488" i="1"/>
  <c r="D1488" i="1"/>
  <c r="C1488" i="1"/>
  <c r="H1488" i="1" s="1"/>
  <c r="G1487" i="1"/>
  <c r="D1487" i="1"/>
  <c r="C1487" i="1"/>
  <c r="D1486" i="1"/>
  <c r="C1486" i="1"/>
  <c r="C1485" i="1"/>
  <c r="G1484" i="1"/>
  <c r="D1484" i="1"/>
  <c r="C1484" i="1"/>
  <c r="H1484" i="1" s="1"/>
  <c r="D1483" i="1"/>
  <c r="G1483" i="1" s="1"/>
  <c r="C1483" i="1"/>
  <c r="D1482" i="1"/>
  <c r="C1482" i="1"/>
  <c r="D1481" i="1"/>
  <c r="C1481" i="1"/>
  <c r="G1480" i="1"/>
  <c r="D1480" i="1"/>
  <c r="C1480" i="1"/>
  <c r="H1480" i="1" s="1"/>
  <c r="D1479" i="1"/>
  <c r="G1479" i="1" s="1"/>
  <c r="C1479" i="1"/>
  <c r="D1478" i="1"/>
  <c r="C1478" i="1"/>
  <c r="D1477" i="1"/>
  <c r="C1477" i="1"/>
  <c r="G1476" i="1"/>
  <c r="D1476" i="1"/>
  <c r="C1476" i="1"/>
  <c r="H1476" i="1" s="1"/>
  <c r="D1475" i="1"/>
  <c r="G1475" i="1" s="1"/>
  <c r="C1475" i="1"/>
  <c r="D1474" i="1"/>
  <c r="C1474" i="1"/>
  <c r="D1473" i="1"/>
  <c r="C1473" i="1"/>
  <c r="G1472" i="1"/>
  <c r="D1472" i="1"/>
  <c r="C1472" i="1"/>
  <c r="H1472" i="1" s="1"/>
  <c r="D1471" i="1"/>
  <c r="G1471" i="1" s="1"/>
  <c r="C1471" i="1"/>
  <c r="D1470" i="1"/>
  <c r="C1470" i="1"/>
  <c r="D1469" i="1"/>
  <c r="C1469" i="1"/>
  <c r="G1468" i="1"/>
  <c r="D1468" i="1"/>
  <c r="C1468" i="1"/>
  <c r="H1468" i="1" s="1"/>
  <c r="D1467" i="1"/>
  <c r="G1467" i="1" s="1"/>
  <c r="C1467" i="1"/>
  <c r="D1466" i="1"/>
  <c r="C1466" i="1"/>
  <c r="D1465" i="1"/>
  <c r="C1465" i="1"/>
  <c r="G1464" i="1"/>
  <c r="D1464" i="1"/>
  <c r="C1464" i="1"/>
  <c r="H1464" i="1" s="1"/>
  <c r="G1463" i="1"/>
  <c r="D1463" i="1"/>
  <c r="C1463" i="1"/>
  <c r="D1462" i="1"/>
  <c r="C1462" i="1"/>
  <c r="D1461" i="1"/>
  <c r="C1461" i="1"/>
  <c r="G1460" i="1"/>
  <c r="D1460" i="1"/>
  <c r="C1460" i="1"/>
  <c r="H1460" i="1" s="1"/>
  <c r="D1459" i="1"/>
  <c r="G1459" i="1" s="1"/>
  <c r="C1459" i="1"/>
  <c r="D1458" i="1"/>
  <c r="C1458" i="1"/>
  <c r="D1457" i="1"/>
  <c r="C1457" i="1"/>
  <c r="G1456" i="1"/>
  <c r="D1456" i="1"/>
  <c r="C1456" i="1"/>
  <c r="H1456" i="1" s="1"/>
  <c r="G1455" i="1"/>
  <c r="D1455" i="1"/>
  <c r="C1455" i="1"/>
  <c r="D1454" i="1"/>
  <c r="C1454" i="1"/>
  <c r="D1453" i="1"/>
  <c r="C1453" i="1"/>
  <c r="G1452" i="1"/>
  <c r="D1452" i="1"/>
  <c r="C1452" i="1"/>
  <c r="H1452" i="1" s="1"/>
  <c r="D1451" i="1"/>
  <c r="G1451" i="1" s="1"/>
  <c r="C1451" i="1"/>
  <c r="D1450" i="1"/>
  <c r="C1450" i="1"/>
  <c r="D1449" i="1"/>
  <c r="C1449" i="1"/>
  <c r="G1448" i="1"/>
  <c r="D1448" i="1"/>
  <c r="C1448" i="1"/>
  <c r="H1448" i="1" s="1"/>
  <c r="D1447" i="1"/>
  <c r="G1447" i="1" s="1"/>
  <c r="C1447" i="1"/>
  <c r="D1446" i="1"/>
  <c r="C1446" i="1"/>
  <c r="D1445" i="1"/>
  <c r="C1445" i="1"/>
  <c r="G1444" i="1"/>
  <c r="D1444" i="1"/>
  <c r="C1444" i="1"/>
  <c r="H1444" i="1" s="1"/>
  <c r="D1443" i="1"/>
  <c r="G1443" i="1" s="1"/>
  <c r="C1443" i="1"/>
  <c r="D1442" i="1"/>
  <c r="C1442" i="1"/>
  <c r="D1441" i="1"/>
  <c r="C1441" i="1"/>
  <c r="G1440" i="1"/>
  <c r="D1440" i="1"/>
  <c r="C1440" i="1"/>
  <c r="H1440" i="1" s="1"/>
  <c r="D1439" i="1"/>
  <c r="G1439" i="1" s="1"/>
  <c r="C1439" i="1"/>
  <c r="D1438" i="1"/>
  <c r="C1438" i="1"/>
  <c r="D1437" i="1"/>
  <c r="C1437" i="1"/>
  <c r="G1436" i="1"/>
  <c r="D1436" i="1"/>
  <c r="C1436" i="1"/>
  <c r="H1436" i="1" s="1"/>
  <c r="D1435" i="1"/>
  <c r="G1435" i="1" s="1"/>
  <c r="C1435" i="1"/>
  <c r="D1434" i="1"/>
  <c r="C1434" i="1"/>
  <c r="D1433" i="1"/>
  <c r="C1433" i="1"/>
  <c r="G1432" i="1"/>
  <c r="D1432" i="1"/>
  <c r="C1432" i="1"/>
  <c r="H1432" i="1" s="1"/>
  <c r="D1431" i="1"/>
  <c r="D1430" i="1"/>
  <c r="C1430" i="1"/>
  <c r="D1429" i="1"/>
  <c r="C1429" i="1"/>
  <c r="G1428" i="1"/>
  <c r="D1428" i="1"/>
  <c r="C1428" i="1"/>
  <c r="H1428" i="1" s="1"/>
  <c r="G1427" i="1"/>
  <c r="D1427" i="1"/>
  <c r="C1427" i="1"/>
  <c r="D1426" i="1"/>
  <c r="C1426" i="1"/>
  <c r="D1425" i="1"/>
  <c r="C1425" i="1"/>
  <c r="G1424" i="1"/>
  <c r="D1424" i="1"/>
  <c r="C1424" i="1"/>
  <c r="H1424" i="1" s="1"/>
  <c r="D1423" i="1"/>
  <c r="G1423" i="1" s="1"/>
  <c r="C1423" i="1"/>
  <c r="D1422" i="1"/>
  <c r="C1422" i="1"/>
  <c r="D1421" i="1"/>
  <c r="C1421" i="1"/>
  <c r="G1420" i="1"/>
  <c r="D1420" i="1"/>
  <c r="C1420" i="1"/>
  <c r="H1420" i="1" s="1"/>
  <c r="G1419" i="1"/>
  <c r="D1419" i="1"/>
  <c r="C1419" i="1"/>
  <c r="D1418" i="1"/>
  <c r="C1418" i="1"/>
  <c r="D1417" i="1"/>
  <c r="C1417" i="1"/>
  <c r="G1416" i="1"/>
  <c r="D1416" i="1"/>
  <c r="C1416" i="1"/>
  <c r="H1416" i="1" s="1"/>
  <c r="D1415" i="1"/>
  <c r="G1415" i="1" s="1"/>
  <c r="C1415" i="1"/>
  <c r="D1414" i="1"/>
  <c r="C1414" i="1"/>
  <c r="D1413" i="1"/>
  <c r="C1413" i="1"/>
  <c r="G1412" i="1"/>
  <c r="D1412" i="1"/>
  <c r="C1412" i="1"/>
  <c r="H1412" i="1" s="1"/>
  <c r="G1411" i="1"/>
  <c r="D1411" i="1"/>
  <c r="C1411" i="1"/>
  <c r="D1410" i="1"/>
  <c r="C1410" i="1"/>
  <c r="D1409" i="1"/>
  <c r="C1409" i="1"/>
  <c r="G1408" i="1"/>
  <c r="D1408" i="1"/>
  <c r="C1408" i="1"/>
  <c r="H1408" i="1" s="1"/>
  <c r="D1407" i="1"/>
  <c r="G1407" i="1" s="1"/>
  <c r="C1407" i="1"/>
  <c r="D1406" i="1"/>
  <c r="C1406" i="1"/>
  <c r="D1405" i="1"/>
  <c r="C1405" i="1"/>
  <c r="G1404" i="1"/>
  <c r="D1404" i="1"/>
  <c r="C1404" i="1"/>
  <c r="H1404" i="1" s="1"/>
  <c r="G1403" i="1"/>
  <c r="D1403" i="1"/>
  <c r="C1403" i="1"/>
  <c r="D1402" i="1"/>
  <c r="C1402" i="1"/>
  <c r="D1401" i="1"/>
  <c r="G1400" i="1"/>
  <c r="D1400" i="1"/>
  <c r="C1400" i="1"/>
  <c r="H1400" i="1" s="1"/>
  <c r="D1399" i="1"/>
  <c r="G1399" i="1" s="1"/>
  <c r="C1399" i="1"/>
  <c r="D1398" i="1"/>
  <c r="C1398" i="1"/>
  <c r="D1397" i="1"/>
  <c r="C1397" i="1"/>
  <c r="G1396" i="1"/>
  <c r="D1396" i="1"/>
  <c r="C1396" i="1"/>
  <c r="H1396" i="1" s="1"/>
  <c r="G1395" i="1"/>
  <c r="D1395" i="1"/>
  <c r="C1395" i="1"/>
  <c r="D1394" i="1"/>
  <c r="C1394" i="1"/>
  <c r="D1393" i="1"/>
  <c r="C1393" i="1"/>
  <c r="G1392" i="1"/>
  <c r="D1392" i="1"/>
  <c r="C1392" i="1"/>
  <c r="H1392" i="1" s="1"/>
  <c r="D1391" i="1"/>
  <c r="G1391" i="1" s="1"/>
  <c r="C1391" i="1"/>
  <c r="D1390" i="1"/>
  <c r="C1390" i="1"/>
  <c r="D1389" i="1"/>
  <c r="C1389" i="1"/>
  <c r="G1388" i="1"/>
  <c r="D1388" i="1"/>
  <c r="C1388" i="1"/>
  <c r="H1388" i="1" s="1"/>
  <c r="G1387" i="1"/>
  <c r="D1387" i="1"/>
  <c r="C1387" i="1"/>
  <c r="D1386" i="1"/>
  <c r="C1386" i="1"/>
  <c r="D1385" i="1"/>
  <c r="C1385" i="1"/>
  <c r="G1384" i="1"/>
  <c r="D1384" i="1"/>
  <c r="C1384" i="1"/>
  <c r="H1384" i="1" s="1"/>
  <c r="D1383" i="1"/>
  <c r="G1383" i="1" s="1"/>
  <c r="C1383" i="1"/>
  <c r="D1382" i="1"/>
  <c r="C1382" i="1"/>
  <c r="D1381" i="1"/>
  <c r="C1381" i="1"/>
  <c r="G1380" i="1"/>
  <c r="D1380" i="1"/>
  <c r="C1380" i="1"/>
  <c r="H1380" i="1" s="1"/>
  <c r="G1379" i="1"/>
  <c r="D1379" i="1"/>
  <c r="C1379" i="1"/>
  <c r="D1378" i="1"/>
  <c r="C1378" i="1"/>
  <c r="D1377" i="1"/>
  <c r="C1377" i="1"/>
  <c r="H1376" i="1"/>
  <c r="D1376" i="1"/>
  <c r="C1376" i="1"/>
  <c r="G1376" i="1" s="1"/>
  <c r="D1375" i="1"/>
  <c r="C1375" i="1"/>
  <c r="D1374" i="1"/>
  <c r="C1374" i="1"/>
  <c r="H1373" i="1"/>
  <c r="D1373" i="1"/>
  <c r="C1373" i="1"/>
  <c r="G1373" i="1" s="1"/>
  <c r="H1372" i="1"/>
  <c r="D1372" i="1"/>
  <c r="C1372" i="1"/>
  <c r="G1372" i="1" s="1"/>
  <c r="D1371" i="1"/>
  <c r="C1371" i="1"/>
  <c r="D1370" i="1"/>
  <c r="C1370" i="1"/>
  <c r="H1369" i="1"/>
  <c r="D1369" i="1"/>
  <c r="C1369" i="1"/>
  <c r="G1369" i="1" s="1"/>
  <c r="H1368" i="1"/>
  <c r="D1368" i="1"/>
  <c r="C1368" i="1"/>
  <c r="G1368" i="1" s="1"/>
  <c r="D1367" i="1"/>
  <c r="C1367" i="1"/>
  <c r="D1366" i="1"/>
  <c r="C1366" i="1"/>
  <c r="H1365" i="1"/>
  <c r="D1365" i="1"/>
  <c r="C1365" i="1"/>
  <c r="G1365" i="1" s="1"/>
  <c r="H1364" i="1"/>
  <c r="D1364" i="1"/>
  <c r="C1364" i="1"/>
  <c r="G1364" i="1" s="1"/>
  <c r="D1363" i="1"/>
  <c r="C1363" i="1"/>
  <c r="D1362" i="1"/>
  <c r="C1362" i="1"/>
  <c r="H1361" i="1"/>
  <c r="D1361" i="1"/>
  <c r="C1361" i="1"/>
  <c r="G1361" i="1" s="1"/>
  <c r="H1360" i="1"/>
  <c r="D1360" i="1"/>
  <c r="C1360" i="1"/>
  <c r="G1360" i="1" s="1"/>
  <c r="D1359" i="1"/>
  <c r="C1359" i="1"/>
  <c r="D1358" i="1"/>
  <c r="C1358" i="1"/>
  <c r="H1357" i="1"/>
  <c r="D1357" i="1"/>
  <c r="C1357" i="1"/>
  <c r="G1357" i="1" s="1"/>
  <c r="H1356" i="1"/>
  <c r="D1356" i="1"/>
  <c r="C1356" i="1"/>
  <c r="G1356" i="1" s="1"/>
  <c r="D1355" i="1"/>
  <c r="C1355" i="1"/>
  <c r="D1354" i="1"/>
  <c r="C1354" i="1"/>
  <c r="H1353" i="1"/>
  <c r="D1353" i="1"/>
  <c r="C1353" i="1"/>
  <c r="G1353" i="1" s="1"/>
  <c r="H1352" i="1"/>
  <c r="D1352" i="1"/>
  <c r="C1352" i="1"/>
  <c r="G1352" i="1" s="1"/>
  <c r="D1351" i="1"/>
  <c r="C1351" i="1"/>
  <c r="D1350" i="1"/>
  <c r="C1350" i="1"/>
  <c r="H1349" i="1"/>
  <c r="D1349" i="1"/>
  <c r="C1349" i="1"/>
  <c r="G1349" i="1" s="1"/>
  <c r="H1348" i="1"/>
  <c r="D1348" i="1"/>
  <c r="C1348" i="1"/>
  <c r="G1348" i="1" s="1"/>
  <c r="D1347" i="1"/>
  <c r="C1347" i="1"/>
  <c r="D1346" i="1"/>
  <c r="C1346" i="1"/>
  <c r="H1345" i="1"/>
  <c r="D1345" i="1"/>
  <c r="C1345" i="1"/>
  <c r="G1345" i="1" s="1"/>
  <c r="H1344" i="1"/>
  <c r="D1344" i="1"/>
  <c r="C1344" i="1"/>
  <c r="G1344" i="1" s="1"/>
  <c r="D1343" i="1"/>
  <c r="C1343" i="1"/>
  <c r="D1342" i="1"/>
  <c r="C1342" i="1"/>
  <c r="H1341" i="1"/>
  <c r="D1341" i="1"/>
  <c r="C1341" i="1"/>
  <c r="G1341" i="1" s="1"/>
  <c r="H1340" i="1"/>
  <c r="D1340" i="1"/>
  <c r="C1340" i="1"/>
  <c r="G1340" i="1" s="1"/>
  <c r="D1339" i="1"/>
  <c r="C1339" i="1"/>
  <c r="D1338" i="1"/>
  <c r="C1338" i="1"/>
  <c r="H1337" i="1"/>
  <c r="D1337" i="1"/>
  <c r="C1337" i="1"/>
  <c r="G1337" i="1" s="1"/>
  <c r="H1336" i="1"/>
  <c r="D1336" i="1"/>
  <c r="C1336" i="1"/>
  <c r="G1336" i="1" s="1"/>
  <c r="D1335" i="1"/>
  <c r="C1335" i="1"/>
  <c r="D1334" i="1"/>
  <c r="C1334" i="1"/>
  <c r="H1333" i="1"/>
  <c r="D1333" i="1"/>
  <c r="C1333" i="1"/>
  <c r="G1333" i="1" s="1"/>
  <c r="H1332" i="1"/>
  <c r="D1332" i="1"/>
  <c r="C1332" i="1"/>
  <c r="G1332" i="1" s="1"/>
  <c r="D1331" i="1"/>
  <c r="C1331" i="1"/>
  <c r="D1330" i="1"/>
  <c r="C1330" i="1"/>
  <c r="H1329" i="1"/>
  <c r="D1329" i="1"/>
  <c r="C1329" i="1"/>
  <c r="G1329" i="1" s="1"/>
  <c r="H1328" i="1"/>
  <c r="D1328" i="1"/>
  <c r="C1328" i="1"/>
  <c r="D1327" i="1"/>
  <c r="C1327" i="1"/>
  <c r="D1326" i="1"/>
  <c r="C1326" i="1"/>
  <c r="H1325" i="1"/>
  <c r="D1325" i="1"/>
  <c r="C1325" i="1"/>
  <c r="G1325" i="1" s="1"/>
  <c r="H1324" i="1"/>
  <c r="D1324" i="1"/>
  <c r="C1324" i="1"/>
  <c r="D1323" i="1"/>
  <c r="C1323" i="1"/>
  <c r="D1322" i="1"/>
  <c r="C1322" i="1"/>
  <c r="H1321" i="1"/>
  <c r="D1321" i="1"/>
  <c r="C1321" i="1"/>
  <c r="G1321" i="1" s="1"/>
  <c r="H1320" i="1"/>
  <c r="D1320" i="1"/>
  <c r="C1320" i="1"/>
  <c r="D1319" i="1"/>
  <c r="C1319" i="1"/>
  <c r="D1318" i="1"/>
  <c r="C1318" i="1"/>
  <c r="H1317" i="1"/>
  <c r="D1317" i="1"/>
  <c r="C1317" i="1"/>
  <c r="G1317" i="1" s="1"/>
  <c r="H1316" i="1"/>
  <c r="D1316" i="1"/>
  <c r="C1316" i="1"/>
  <c r="D1315" i="1"/>
  <c r="C1315" i="1"/>
  <c r="D1314" i="1"/>
  <c r="C1314" i="1"/>
  <c r="H1313" i="1"/>
  <c r="D1313" i="1"/>
  <c r="C1313" i="1"/>
  <c r="G1313" i="1" s="1"/>
  <c r="H1312" i="1"/>
  <c r="D1312" i="1"/>
  <c r="C1312" i="1"/>
  <c r="D1311" i="1"/>
  <c r="C1311" i="1"/>
  <c r="D1310" i="1"/>
  <c r="C1310" i="1"/>
  <c r="H1309" i="1"/>
  <c r="D1309" i="1"/>
  <c r="C1309" i="1"/>
  <c r="G1309" i="1" s="1"/>
  <c r="H1308" i="1"/>
  <c r="D1308" i="1"/>
  <c r="C1308" i="1"/>
  <c r="D1307" i="1"/>
  <c r="C1307" i="1"/>
  <c r="D1306" i="1"/>
  <c r="C1306" i="1"/>
  <c r="H1305" i="1"/>
  <c r="D1305" i="1"/>
  <c r="C1305" i="1"/>
  <c r="G1305" i="1" s="1"/>
  <c r="H1304" i="1"/>
  <c r="D1304" i="1"/>
  <c r="C1304" i="1"/>
  <c r="D1303" i="1"/>
  <c r="C1303" i="1"/>
  <c r="D1302" i="1"/>
  <c r="C1302" i="1"/>
  <c r="H1301" i="1"/>
  <c r="D1301" i="1"/>
  <c r="C1301" i="1"/>
  <c r="G1301" i="1" s="1"/>
  <c r="H1300" i="1"/>
  <c r="D1300" i="1"/>
  <c r="C1300" i="1"/>
  <c r="D1299" i="1"/>
  <c r="C1299" i="1"/>
  <c r="D1298" i="1"/>
  <c r="C1298" i="1"/>
  <c r="H1297" i="1"/>
  <c r="D1297" i="1"/>
  <c r="C1297" i="1"/>
  <c r="G1297" i="1" s="1"/>
  <c r="H1296" i="1"/>
  <c r="D1296" i="1"/>
  <c r="C1296" i="1"/>
  <c r="D1295" i="1"/>
  <c r="C1295" i="1"/>
  <c r="D1294" i="1"/>
  <c r="C1294" i="1"/>
  <c r="H1293" i="1"/>
  <c r="D1293" i="1"/>
  <c r="C1293" i="1"/>
  <c r="G1293" i="1" s="1"/>
  <c r="H1292" i="1"/>
  <c r="D1292" i="1"/>
  <c r="C1292" i="1"/>
  <c r="D1291" i="1"/>
  <c r="C1291" i="1"/>
  <c r="D1290" i="1"/>
  <c r="C1290" i="1"/>
  <c r="H1289" i="1"/>
  <c r="D1289" i="1"/>
  <c r="C1289" i="1"/>
  <c r="G1289" i="1" s="1"/>
  <c r="H1288" i="1"/>
  <c r="D1288" i="1"/>
  <c r="C1288" i="1"/>
  <c r="D1287" i="1"/>
  <c r="C1287" i="1"/>
  <c r="D1286" i="1"/>
  <c r="C1286" i="1"/>
  <c r="H1285" i="1"/>
  <c r="D1285" i="1"/>
  <c r="C1285" i="1"/>
  <c r="G1285" i="1" s="1"/>
  <c r="H1284" i="1"/>
  <c r="D1284" i="1"/>
  <c r="C1284" i="1"/>
  <c r="D1283" i="1"/>
  <c r="C1283" i="1"/>
  <c r="D1282" i="1"/>
  <c r="C1282" i="1"/>
  <c r="D1281" i="1"/>
  <c r="H1280" i="1"/>
  <c r="D1280" i="1"/>
  <c r="C1280" i="1"/>
  <c r="D1279" i="1"/>
  <c r="C1279" i="1"/>
  <c r="D1278" i="1"/>
  <c r="C1278" i="1"/>
  <c r="H1277" i="1"/>
  <c r="D1277" i="1"/>
  <c r="C1277" i="1"/>
  <c r="G1277" i="1" s="1"/>
  <c r="D1276" i="1"/>
  <c r="H1276" i="1" s="1"/>
  <c r="C1276" i="1"/>
  <c r="D1275" i="1"/>
  <c r="C1275" i="1"/>
  <c r="D1274" i="1"/>
  <c r="C1274" i="1"/>
  <c r="H1273" i="1"/>
  <c r="D1273" i="1"/>
  <c r="C1273" i="1"/>
  <c r="G1273" i="1" s="1"/>
  <c r="H1272" i="1"/>
  <c r="D1272" i="1"/>
  <c r="C1272" i="1"/>
  <c r="D1271" i="1"/>
  <c r="C1271" i="1"/>
  <c r="D1270" i="1"/>
  <c r="C1270" i="1"/>
  <c r="H1269" i="1"/>
  <c r="D1269" i="1"/>
  <c r="C1269" i="1"/>
  <c r="G1269" i="1" s="1"/>
  <c r="D1268" i="1"/>
  <c r="H1268" i="1" s="1"/>
  <c r="C1268" i="1"/>
  <c r="D1267" i="1"/>
  <c r="C1267" i="1"/>
  <c r="D1266" i="1"/>
  <c r="C1266" i="1"/>
  <c r="H1265" i="1"/>
  <c r="D1265" i="1"/>
  <c r="C1265" i="1"/>
  <c r="G1265" i="1" s="1"/>
  <c r="H1264" i="1"/>
  <c r="D1264" i="1"/>
  <c r="C1264" i="1"/>
  <c r="D1263" i="1"/>
  <c r="C1263" i="1"/>
  <c r="D1262" i="1"/>
  <c r="C1262" i="1"/>
  <c r="H1261" i="1"/>
  <c r="D1261" i="1"/>
  <c r="C1261" i="1"/>
  <c r="G1261" i="1" s="1"/>
  <c r="D1260" i="1"/>
  <c r="H1260" i="1" s="1"/>
  <c r="C1260" i="1"/>
  <c r="D1259" i="1"/>
  <c r="D1258" i="1"/>
  <c r="C1258" i="1"/>
  <c r="H1257" i="1"/>
  <c r="D1257" i="1"/>
  <c r="C1257" i="1"/>
  <c r="G1257" i="1" s="1"/>
  <c r="H1256" i="1"/>
  <c r="D1256" i="1"/>
  <c r="C1256" i="1"/>
  <c r="D1254" i="1"/>
  <c r="C1254" i="1"/>
  <c r="H1253" i="1"/>
  <c r="D1253" i="1"/>
  <c r="C1253" i="1"/>
  <c r="G1253" i="1" s="1"/>
  <c r="D1252" i="1"/>
  <c r="D1251" i="1"/>
  <c r="C1251" i="1"/>
  <c r="D1250" i="1"/>
  <c r="C1250" i="1"/>
  <c r="H1249" i="1"/>
  <c r="D1249" i="1"/>
  <c r="C1249" i="1"/>
  <c r="G1249" i="1" s="1"/>
  <c r="H1248" i="1"/>
  <c r="D1248" i="1"/>
  <c r="C1248" i="1"/>
  <c r="D1247" i="1"/>
  <c r="C1247" i="1"/>
  <c r="D1246" i="1"/>
  <c r="C1246" i="1"/>
  <c r="H1245" i="1"/>
  <c r="D1245" i="1"/>
  <c r="C1245" i="1"/>
  <c r="G1245" i="1" s="1"/>
  <c r="H1244" i="1"/>
  <c r="D1244" i="1"/>
  <c r="C1244" i="1"/>
  <c r="G1243" i="1"/>
  <c r="D1243" i="1"/>
  <c r="H1243" i="1" s="1"/>
  <c r="C1243" i="1"/>
  <c r="G1242" i="1"/>
  <c r="D1242" i="1"/>
  <c r="H1242" i="1" s="1"/>
  <c r="C1242" i="1"/>
  <c r="D1241" i="1"/>
  <c r="C1241" i="1"/>
  <c r="G1240" i="1"/>
  <c r="D1240" i="1"/>
  <c r="H1240" i="1" s="1"/>
  <c r="C1240" i="1"/>
  <c r="G1239" i="1"/>
  <c r="D1239" i="1"/>
  <c r="H1239" i="1" s="1"/>
  <c r="C1239" i="1"/>
  <c r="D1238" i="1"/>
  <c r="C1238" i="1"/>
  <c r="D1237" i="1"/>
  <c r="C1237" i="1"/>
  <c r="G1236" i="1"/>
  <c r="D1236" i="1"/>
  <c r="H1236" i="1" s="1"/>
  <c r="C1236" i="1"/>
  <c r="G1235" i="1"/>
  <c r="D1235" i="1"/>
  <c r="H1235" i="1" s="1"/>
  <c r="C1235" i="1"/>
  <c r="G1234" i="1"/>
  <c r="D1234" i="1"/>
  <c r="H1234" i="1" s="1"/>
  <c r="C1234" i="1"/>
  <c r="D1233" i="1"/>
  <c r="C1233" i="1"/>
  <c r="G1232" i="1"/>
  <c r="D1232" i="1"/>
  <c r="H1232" i="1" s="1"/>
  <c r="C1232" i="1"/>
  <c r="G1231" i="1"/>
  <c r="D1231" i="1"/>
  <c r="H1231" i="1" s="1"/>
  <c r="C1231" i="1"/>
  <c r="G1230" i="1"/>
  <c r="D1230" i="1"/>
  <c r="H1230" i="1" s="1"/>
  <c r="C1230" i="1"/>
  <c r="D1229" i="1"/>
  <c r="C1229" i="1"/>
  <c r="G1228" i="1"/>
  <c r="D1228" i="1"/>
  <c r="H1228" i="1" s="1"/>
  <c r="C1228" i="1"/>
  <c r="G1227" i="1"/>
  <c r="D1227" i="1"/>
  <c r="H1227" i="1" s="1"/>
  <c r="C1227" i="1"/>
  <c r="G1226" i="1"/>
  <c r="D1226" i="1"/>
  <c r="H1226" i="1" s="1"/>
  <c r="C1226" i="1"/>
  <c r="D1225" i="1"/>
  <c r="C1225" i="1"/>
  <c r="G1224" i="1"/>
  <c r="D1224" i="1"/>
  <c r="H1224" i="1" s="1"/>
  <c r="C1224" i="1"/>
  <c r="D1222" i="1"/>
  <c r="C1222" i="1"/>
  <c r="G1221" i="1"/>
  <c r="D1221" i="1"/>
  <c r="H1221" i="1" s="1"/>
  <c r="C1221" i="1"/>
  <c r="G1220" i="1"/>
  <c r="D1220" i="1"/>
  <c r="H1220" i="1" s="1"/>
  <c r="C1220" i="1"/>
  <c r="G1219" i="1"/>
  <c r="D1219" i="1"/>
  <c r="H1219" i="1" s="1"/>
  <c r="C1219" i="1"/>
  <c r="D1218" i="1"/>
  <c r="C1218" i="1"/>
  <c r="G1217" i="1"/>
  <c r="D1217" i="1"/>
  <c r="H1217" i="1" s="1"/>
  <c r="C1217" i="1"/>
  <c r="G1216" i="1"/>
  <c r="D1216" i="1"/>
  <c r="H1216" i="1" s="1"/>
  <c r="C1216" i="1"/>
  <c r="G1215" i="1"/>
  <c r="D1215" i="1"/>
  <c r="H1215" i="1" s="1"/>
  <c r="C1215" i="1"/>
  <c r="D1214" i="1"/>
  <c r="C1214" i="1"/>
  <c r="G1213" i="1"/>
  <c r="D1213" i="1"/>
  <c r="H1213" i="1" s="1"/>
  <c r="C1213" i="1"/>
  <c r="G1212" i="1"/>
  <c r="D1212" i="1"/>
  <c r="H1212" i="1" s="1"/>
  <c r="C1212" i="1"/>
  <c r="D1211" i="1"/>
  <c r="C1211" i="1"/>
  <c r="D1210" i="1"/>
  <c r="C1210" i="1"/>
  <c r="G1209" i="1"/>
  <c r="D1209" i="1"/>
  <c r="H1209" i="1" s="1"/>
  <c r="C1209" i="1"/>
  <c r="G1208" i="1"/>
  <c r="D1208" i="1"/>
  <c r="H1208" i="1" s="1"/>
  <c r="C1208" i="1"/>
  <c r="G1207" i="1"/>
  <c r="D1207" i="1"/>
  <c r="H1207" i="1" s="1"/>
  <c r="C1207" i="1"/>
  <c r="D1206" i="1"/>
  <c r="C1206" i="1"/>
  <c r="G1205" i="1"/>
  <c r="D1205" i="1"/>
  <c r="H1205" i="1" s="1"/>
  <c r="C1205" i="1"/>
  <c r="G1204" i="1"/>
  <c r="D1204" i="1"/>
  <c r="H1204" i="1" s="1"/>
  <c r="C1204" i="1"/>
  <c r="G1203" i="1"/>
  <c r="D1203" i="1"/>
  <c r="H1203" i="1" s="1"/>
  <c r="C1203" i="1"/>
  <c r="D1202" i="1"/>
  <c r="C1202" i="1"/>
  <c r="C1201" i="1"/>
  <c r="G1200" i="1"/>
  <c r="D1200" i="1"/>
  <c r="H1200" i="1" s="1"/>
  <c r="C1200" i="1"/>
  <c r="G1199" i="1"/>
  <c r="D1199" i="1"/>
  <c r="H1199" i="1" s="1"/>
  <c r="C1199" i="1"/>
  <c r="D1198" i="1"/>
  <c r="C1198" i="1"/>
  <c r="G1197" i="1"/>
  <c r="D1197" i="1"/>
  <c r="H1197" i="1" s="1"/>
  <c r="C1197" i="1"/>
  <c r="G1196" i="1"/>
  <c r="D1196" i="1"/>
  <c r="H1196" i="1" s="1"/>
  <c r="C1196" i="1"/>
  <c r="G1195" i="1"/>
  <c r="D1195" i="1"/>
  <c r="H1195" i="1" s="1"/>
  <c r="C1195" i="1"/>
  <c r="D1194" i="1"/>
  <c r="C1194" i="1"/>
  <c r="G1193" i="1"/>
  <c r="D1193" i="1"/>
  <c r="H1193" i="1" s="1"/>
  <c r="C1193" i="1"/>
  <c r="G1192" i="1"/>
  <c r="D1192" i="1"/>
  <c r="H1192" i="1" s="1"/>
  <c r="C1192" i="1"/>
  <c r="G1191" i="1"/>
  <c r="D1191" i="1"/>
  <c r="H1191" i="1" s="1"/>
  <c r="C1191" i="1"/>
  <c r="D1190" i="1"/>
  <c r="C1190" i="1"/>
  <c r="G1189" i="1"/>
  <c r="D1189" i="1"/>
  <c r="H1189" i="1" s="1"/>
  <c r="C1189" i="1"/>
  <c r="G1188" i="1"/>
  <c r="D1188" i="1"/>
  <c r="H1188" i="1" s="1"/>
  <c r="C1188" i="1"/>
  <c r="D1187" i="1"/>
  <c r="C1187" i="1"/>
  <c r="D1186" i="1"/>
  <c r="C1186" i="1"/>
  <c r="C1185" i="1"/>
  <c r="G1184" i="1"/>
  <c r="D1184" i="1"/>
  <c r="H1184" i="1" s="1"/>
  <c r="C1184" i="1"/>
  <c r="G1183" i="1"/>
  <c r="D1183" i="1"/>
  <c r="H1183" i="1" s="1"/>
  <c r="C1183" i="1"/>
  <c r="C1182" i="1"/>
  <c r="G1179" i="1"/>
  <c r="D1179" i="1"/>
  <c r="H1179" i="1" s="1"/>
  <c r="C1179" i="1"/>
  <c r="G1178" i="1"/>
  <c r="D1178" i="1"/>
  <c r="H1178" i="1" s="1"/>
  <c r="C1178" i="1"/>
  <c r="G1177" i="1"/>
  <c r="D1177" i="1"/>
  <c r="H1177" i="1" s="1"/>
  <c r="C1177" i="1"/>
  <c r="D1176" i="1"/>
  <c r="C1176" i="1"/>
  <c r="G1175" i="1"/>
  <c r="D1175" i="1"/>
  <c r="H1175" i="1" s="1"/>
  <c r="C1175" i="1"/>
  <c r="G1174" i="1"/>
  <c r="D1174" i="1"/>
  <c r="H1174" i="1" s="1"/>
  <c r="C1174" i="1"/>
  <c r="G1173" i="1"/>
  <c r="D1173" i="1"/>
  <c r="H1173" i="1" s="1"/>
  <c r="C1173" i="1"/>
  <c r="D1172" i="1"/>
  <c r="C1172" i="1"/>
  <c r="G1171" i="1"/>
  <c r="D1171" i="1"/>
  <c r="H1171" i="1" s="1"/>
  <c r="C1171" i="1"/>
  <c r="G1170" i="1"/>
  <c r="D1170" i="1"/>
  <c r="H1170" i="1" s="1"/>
  <c r="C1170" i="1"/>
  <c r="D1169" i="1"/>
  <c r="C1169" i="1"/>
  <c r="G1168" i="1"/>
  <c r="D1168" i="1"/>
  <c r="H1168" i="1" s="1"/>
  <c r="C1168" i="1"/>
  <c r="G1167" i="1"/>
  <c r="D1167" i="1"/>
  <c r="H1167" i="1" s="1"/>
  <c r="C1167" i="1"/>
  <c r="G1166" i="1"/>
  <c r="D1166" i="1"/>
  <c r="H1166" i="1" s="1"/>
  <c r="C1166" i="1"/>
  <c r="D1165" i="1"/>
  <c r="C1165" i="1"/>
  <c r="G1164" i="1"/>
  <c r="D1164" i="1"/>
  <c r="H1164" i="1" s="1"/>
  <c r="C1164" i="1"/>
  <c r="G1163" i="1"/>
  <c r="D1163" i="1"/>
  <c r="H1163" i="1" s="1"/>
  <c r="C1163" i="1"/>
  <c r="G1162" i="1"/>
  <c r="D1162" i="1"/>
  <c r="H1162" i="1" s="1"/>
  <c r="C1162" i="1"/>
  <c r="D1161" i="1"/>
  <c r="C1161" i="1"/>
  <c r="G1160" i="1"/>
  <c r="D1160" i="1"/>
  <c r="H1160" i="1" s="1"/>
  <c r="C1160" i="1"/>
  <c r="G1159" i="1"/>
  <c r="D1159" i="1"/>
  <c r="H1159" i="1" s="1"/>
  <c r="C1159" i="1"/>
  <c r="G1158" i="1"/>
  <c r="D1158" i="1"/>
  <c r="H1158" i="1" s="1"/>
  <c r="C1158" i="1"/>
  <c r="D1157" i="1"/>
  <c r="C1157" i="1"/>
  <c r="G1156" i="1"/>
  <c r="D1156" i="1"/>
  <c r="H1156" i="1" s="1"/>
  <c r="C1156" i="1"/>
  <c r="G1155" i="1"/>
  <c r="D1155" i="1"/>
  <c r="H1155" i="1" s="1"/>
  <c r="C1155" i="1"/>
  <c r="G1154" i="1"/>
  <c r="D1154" i="1"/>
  <c r="H1154" i="1" s="1"/>
  <c r="C1154" i="1"/>
  <c r="D1153" i="1"/>
  <c r="C1153" i="1"/>
  <c r="G1152" i="1"/>
  <c r="D1152" i="1"/>
  <c r="H1152" i="1" s="1"/>
  <c r="C1152" i="1"/>
  <c r="G1151" i="1"/>
  <c r="D1151" i="1"/>
  <c r="H1151" i="1" s="1"/>
  <c r="C1151" i="1"/>
  <c r="G1150" i="1"/>
  <c r="D1150" i="1"/>
  <c r="H1150" i="1" s="1"/>
  <c r="C1150" i="1"/>
  <c r="D1149" i="1"/>
  <c r="C1149" i="1"/>
  <c r="G1148" i="1"/>
  <c r="D1148" i="1"/>
  <c r="H1148" i="1" s="1"/>
  <c r="C1148" i="1"/>
  <c r="G1147" i="1"/>
  <c r="D1147" i="1"/>
  <c r="H1147" i="1" s="1"/>
  <c r="C1147" i="1"/>
  <c r="G1146" i="1"/>
  <c r="D1146" i="1"/>
  <c r="H1146" i="1" s="1"/>
  <c r="C1146" i="1"/>
  <c r="D1145" i="1"/>
  <c r="C1145" i="1"/>
  <c r="G1144" i="1"/>
  <c r="D1144" i="1"/>
  <c r="H1144" i="1" s="1"/>
  <c r="C1144" i="1"/>
  <c r="G1143" i="1"/>
  <c r="D1143" i="1"/>
  <c r="H1143" i="1" s="1"/>
  <c r="C1143" i="1"/>
  <c r="G1142" i="1"/>
  <c r="D1142" i="1"/>
  <c r="H1142" i="1" s="1"/>
  <c r="C1142" i="1"/>
  <c r="D1141" i="1"/>
  <c r="C1141" i="1"/>
  <c r="D1140" i="1"/>
  <c r="G1139" i="1"/>
  <c r="D1139" i="1"/>
  <c r="H1139" i="1" s="1"/>
  <c r="C1139" i="1"/>
  <c r="D1138" i="1"/>
  <c r="C1138" i="1"/>
  <c r="G1137" i="1"/>
  <c r="D1137" i="1"/>
  <c r="H1137" i="1" s="1"/>
  <c r="C1137" i="1"/>
  <c r="G1136" i="1"/>
  <c r="D1136" i="1"/>
  <c r="H1136" i="1" s="1"/>
  <c r="C1136" i="1"/>
  <c r="G1135" i="1"/>
  <c r="D1135" i="1"/>
  <c r="H1135" i="1" s="1"/>
  <c r="C1135" i="1"/>
  <c r="D1134" i="1"/>
  <c r="C1134" i="1"/>
  <c r="D1133" i="1"/>
  <c r="C1133" i="1"/>
  <c r="G1132" i="1"/>
  <c r="D1132" i="1"/>
  <c r="C1132" i="1"/>
  <c r="G1131" i="1"/>
  <c r="D1131" i="1"/>
  <c r="C1131" i="1"/>
  <c r="D1130" i="1"/>
  <c r="C1130" i="1"/>
  <c r="G1130" i="1" s="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C1075"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D1016" i="1"/>
  <c r="C1016" i="1"/>
  <c r="D1015" i="1"/>
  <c r="C1015" i="1"/>
  <c r="D1014" i="1"/>
  <c r="C1014" i="1"/>
  <c r="D1013" i="1"/>
  <c r="C1013"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G806" i="1" s="1"/>
  <c r="C806" i="1"/>
  <c r="G805" i="1"/>
  <c r="D805" i="1"/>
  <c r="C805" i="1"/>
  <c r="H805" i="1" s="1"/>
  <c r="G804" i="1"/>
  <c r="D804" i="1"/>
  <c r="C804" i="1"/>
  <c r="H804" i="1" s="1"/>
  <c r="G803" i="1"/>
  <c r="D803" i="1"/>
  <c r="C803" i="1"/>
  <c r="H803" i="1" s="1"/>
  <c r="G802" i="1"/>
  <c r="D802" i="1"/>
  <c r="C802" i="1"/>
  <c r="H802" i="1" s="1"/>
  <c r="G801" i="1"/>
  <c r="D801" i="1"/>
  <c r="C801" i="1"/>
  <c r="H801" i="1" s="1"/>
  <c r="G800" i="1"/>
  <c r="D800" i="1"/>
  <c r="C800" i="1"/>
  <c r="H800" i="1" s="1"/>
  <c r="G799" i="1"/>
  <c r="D799" i="1"/>
  <c r="C799" i="1"/>
  <c r="H799" i="1" s="1"/>
  <c r="G798" i="1"/>
  <c r="D798" i="1"/>
  <c r="C798" i="1"/>
  <c r="H798" i="1" s="1"/>
  <c r="G797" i="1"/>
  <c r="D797" i="1"/>
  <c r="C797" i="1"/>
  <c r="H797" i="1" s="1"/>
  <c r="G796" i="1"/>
  <c r="D796" i="1"/>
  <c r="C796" i="1"/>
  <c r="H796" i="1" s="1"/>
  <c r="G795" i="1"/>
  <c r="D795" i="1"/>
  <c r="C795" i="1"/>
  <c r="H795" i="1" s="1"/>
  <c r="G794" i="1"/>
  <c r="D794" i="1"/>
  <c r="C794" i="1"/>
  <c r="H794" i="1" s="1"/>
  <c r="G793" i="1"/>
  <c r="D793" i="1"/>
  <c r="C793" i="1"/>
  <c r="H793" i="1" s="1"/>
  <c r="G792" i="1"/>
  <c r="D792" i="1"/>
  <c r="C792" i="1"/>
  <c r="H792" i="1" s="1"/>
  <c r="G791" i="1"/>
  <c r="D791" i="1"/>
  <c r="C791" i="1"/>
  <c r="H791" i="1" s="1"/>
  <c r="G790" i="1"/>
  <c r="D790" i="1"/>
  <c r="C790" i="1"/>
  <c r="H790" i="1" s="1"/>
  <c r="G789" i="1"/>
  <c r="D789" i="1"/>
  <c r="C789" i="1"/>
  <c r="H789" i="1" s="1"/>
  <c r="G788" i="1"/>
  <c r="D788" i="1"/>
  <c r="C788" i="1"/>
  <c r="H788" i="1" s="1"/>
  <c r="G787" i="1"/>
  <c r="D787" i="1"/>
  <c r="C787" i="1"/>
  <c r="H787" i="1" s="1"/>
  <c r="G786" i="1"/>
  <c r="D786" i="1"/>
  <c r="C786" i="1"/>
  <c r="H786" i="1" s="1"/>
  <c r="G785" i="1"/>
  <c r="D785" i="1"/>
  <c r="C785" i="1"/>
  <c r="H785" i="1" s="1"/>
  <c r="G784" i="1"/>
  <c r="D784" i="1"/>
  <c r="C784" i="1"/>
  <c r="H784" i="1" s="1"/>
  <c r="G783" i="1"/>
  <c r="D783" i="1"/>
  <c r="C783" i="1"/>
  <c r="H783" i="1" s="1"/>
  <c r="G782" i="1"/>
  <c r="D782" i="1"/>
  <c r="C782" i="1"/>
  <c r="H782" i="1" s="1"/>
  <c r="G781" i="1"/>
  <c r="D781" i="1"/>
  <c r="C781" i="1"/>
  <c r="H781" i="1" s="1"/>
  <c r="G780" i="1"/>
  <c r="D780" i="1"/>
  <c r="C780" i="1"/>
  <c r="H780" i="1" s="1"/>
  <c r="G779" i="1"/>
  <c r="D779" i="1"/>
  <c r="C779" i="1"/>
  <c r="H779" i="1" s="1"/>
  <c r="D778" i="1"/>
  <c r="G778" i="1" s="1"/>
  <c r="C778" i="1"/>
  <c r="G777" i="1"/>
  <c r="D777" i="1"/>
  <c r="C777" i="1"/>
  <c r="H777" i="1" s="1"/>
  <c r="G776" i="1"/>
  <c r="D776" i="1"/>
  <c r="C776" i="1"/>
  <c r="H776" i="1" s="1"/>
  <c r="G775" i="1"/>
  <c r="D775" i="1"/>
  <c r="C775" i="1"/>
  <c r="H775" i="1" s="1"/>
  <c r="G774" i="1"/>
  <c r="D774" i="1"/>
  <c r="C774" i="1"/>
  <c r="H774" i="1" s="1"/>
  <c r="G773" i="1"/>
  <c r="D773" i="1"/>
  <c r="C773" i="1"/>
  <c r="H773" i="1" s="1"/>
  <c r="G772" i="1"/>
  <c r="D772" i="1"/>
  <c r="C772" i="1"/>
  <c r="H772" i="1" s="1"/>
  <c r="G771" i="1"/>
  <c r="D771" i="1"/>
  <c r="C771" i="1"/>
  <c r="H771" i="1" s="1"/>
  <c r="G770" i="1"/>
  <c r="D770" i="1"/>
  <c r="C770" i="1"/>
  <c r="H770" i="1" s="1"/>
  <c r="G769" i="1"/>
  <c r="D769" i="1"/>
  <c r="C769" i="1"/>
  <c r="H769" i="1" s="1"/>
  <c r="G768" i="1"/>
  <c r="D768" i="1"/>
  <c r="C768" i="1"/>
  <c r="H768" i="1" s="1"/>
  <c r="G767" i="1"/>
  <c r="D767" i="1"/>
  <c r="C767" i="1"/>
  <c r="H767" i="1" s="1"/>
  <c r="G766" i="1"/>
  <c r="D766" i="1"/>
  <c r="C766" i="1"/>
  <c r="H766" i="1" s="1"/>
  <c r="G765" i="1"/>
  <c r="D765" i="1"/>
  <c r="C765" i="1"/>
  <c r="H765" i="1" s="1"/>
  <c r="G764" i="1"/>
  <c r="D764" i="1"/>
  <c r="C764" i="1"/>
  <c r="H764" i="1" s="1"/>
  <c r="D763" i="1"/>
  <c r="C763" i="1"/>
  <c r="D762" i="1"/>
  <c r="C762" i="1"/>
  <c r="H762" i="1" s="1"/>
  <c r="G761" i="1"/>
  <c r="D761" i="1"/>
  <c r="C761" i="1"/>
  <c r="H761" i="1" s="1"/>
  <c r="G760" i="1"/>
  <c r="D760" i="1"/>
  <c r="C760" i="1"/>
  <c r="H760" i="1" s="1"/>
  <c r="D759" i="1"/>
  <c r="C759" i="1"/>
  <c r="D758" i="1"/>
  <c r="C758" i="1"/>
  <c r="H758" i="1" s="1"/>
  <c r="G757" i="1"/>
  <c r="D757" i="1"/>
  <c r="C757" i="1"/>
  <c r="H757" i="1" s="1"/>
  <c r="G756" i="1"/>
  <c r="D756" i="1"/>
  <c r="C756" i="1"/>
  <c r="H756" i="1" s="1"/>
  <c r="D755" i="1"/>
  <c r="C755" i="1"/>
  <c r="D754" i="1"/>
  <c r="C754" i="1"/>
  <c r="H754" i="1" s="1"/>
  <c r="G753" i="1"/>
  <c r="D753" i="1"/>
  <c r="C753" i="1"/>
  <c r="H753" i="1" s="1"/>
  <c r="G752" i="1"/>
  <c r="D752" i="1"/>
  <c r="C752" i="1"/>
  <c r="H752" i="1" s="1"/>
  <c r="D751" i="1"/>
  <c r="C751" i="1"/>
  <c r="D750" i="1"/>
  <c r="C750" i="1"/>
  <c r="H750" i="1" s="1"/>
  <c r="G749" i="1"/>
  <c r="D749" i="1"/>
  <c r="C749" i="1"/>
  <c r="H749" i="1" s="1"/>
  <c r="G748" i="1"/>
  <c r="D748" i="1"/>
  <c r="C748" i="1"/>
  <c r="H748" i="1" s="1"/>
  <c r="D747" i="1"/>
  <c r="C747" i="1"/>
  <c r="D746" i="1"/>
  <c r="C746" i="1"/>
  <c r="H746" i="1" s="1"/>
  <c r="G745" i="1"/>
  <c r="D745" i="1"/>
  <c r="C745" i="1"/>
  <c r="H745" i="1" s="1"/>
  <c r="G744" i="1"/>
  <c r="D744" i="1"/>
  <c r="C744" i="1"/>
  <c r="H744" i="1" s="1"/>
  <c r="D743" i="1"/>
  <c r="C743" i="1"/>
  <c r="D742" i="1"/>
  <c r="C742" i="1"/>
  <c r="H742" i="1" s="1"/>
  <c r="G741" i="1"/>
  <c r="D741" i="1"/>
  <c r="C741" i="1"/>
  <c r="H741" i="1" s="1"/>
  <c r="G740" i="1"/>
  <c r="D740" i="1"/>
  <c r="C740" i="1"/>
  <c r="H740" i="1" s="1"/>
  <c r="D739" i="1"/>
  <c r="C739" i="1"/>
  <c r="D738" i="1"/>
  <c r="C738" i="1"/>
  <c r="H738" i="1" s="1"/>
  <c r="G737" i="1"/>
  <c r="D737" i="1"/>
  <c r="C737" i="1"/>
  <c r="H737" i="1" s="1"/>
  <c r="G736" i="1"/>
  <c r="D736" i="1"/>
  <c r="C736" i="1"/>
  <c r="H736" i="1" s="1"/>
  <c r="D735" i="1"/>
  <c r="C735" i="1"/>
  <c r="D734" i="1"/>
  <c r="C734" i="1"/>
  <c r="H734" i="1" s="1"/>
  <c r="D733" i="1"/>
  <c r="G733" i="1" s="1"/>
  <c r="C733" i="1"/>
  <c r="G732" i="1"/>
  <c r="D732" i="1"/>
  <c r="C732" i="1"/>
  <c r="H732" i="1" s="1"/>
  <c r="D731" i="1"/>
  <c r="C731" i="1"/>
  <c r="D730" i="1"/>
  <c r="C730" i="1"/>
  <c r="H730" i="1" s="1"/>
  <c r="D729" i="1"/>
  <c r="G729" i="1" s="1"/>
  <c r="C729" i="1"/>
  <c r="H729" i="1" s="1"/>
  <c r="G728" i="1"/>
  <c r="D728" i="1"/>
  <c r="C728" i="1"/>
  <c r="H728" i="1" s="1"/>
  <c r="D727" i="1"/>
  <c r="C727" i="1"/>
  <c r="D726" i="1"/>
  <c r="C726" i="1"/>
  <c r="H726" i="1" s="1"/>
  <c r="G725" i="1"/>
  <c r="D725" i="1"/>
  <c r="C725" i="1"/>
  <c r="H725" i="1" s="1"/>
  <c r="G724" i="1"/>
  <c r="D724" i="1"/>
  <c r="C724" i="1"/>
  <c r="H724" i="1" s="1"/>
  <c r="D723" i="1"/>
  <c r="C723" i="1"/>
  <c r="D722" i="1"/>
  <c r="C722" i="1"/>
  <c r="H722" i="1" s="1"/>
  <c r="G721" i="1"/>
  <c r="D721" i="1"/>
  <c r="C721" i="1"/>
  <c r="H721" i="1" s="1"/>
  <c r="G720" i="1"/>
  <c r="D720" i="1"/>
  <c r="C720" i="1"/>
  <c r="H720" i="1" s="1"/>
  <c r="D719" i="1"/>
  <c r="C719" i="1"/>
  <c r="D718" i="1"/>
  <c r="C718" i="1"/>
  <c r="H718" i="1" s="1"/>
  <c r="G717" i="1"/>
  <c r="D717" i="1"/>
  <c r="C717" i="1"/>
  <c r="H717" i="1" s="1"/>
  <c r="G716" i="1"/>
  <c r="D716" i="1"/>
  <c r="C716" i="1"/>
  <c r="H716" i="1" s="1"/>
  <c r="D715" i="1"/>
  <c r="C715" i="1"/>
  <c r="D714" i="1"/>
  <c r="C714" i="1"/>
  <c r="H714" i="1" s="1"/>
  <c r="G713" i="1"/>
  <c r="D713" i="1"/>
  <c r="C713" i="1"/>
  <c r="H713" i="1" s="1"/>
  <c r="G712" i="1"/>
  <c r="D712" i="1"/>
  <c r="C712" i="1"/>
  <c r="H712" i="1" s="1"/>
  <c r="D711" i="1"/>
  <c r="C711" i="1"/>
  <c r="D710" i="1"/>
  <c r="C710" i="1"/>
  <c r="H710" i="1" s="1"/>
  <c r="G709" i="1"/>
  <c r="D709" i="1"/>
  <c r="C709" i="1"/>
  <c r="H709" i="1" s="1"/>
  <c r="G708" i="1"/>
  <c r="D708" i="1"/>
  <c r="C708" i="1"/>
  <c r="H708" i="1" s="1"/>
  <c r="D707" i="1"/>
  <c r="C707" i="1"/>
  <c r="D706" i="1"/>
  <c r="C706" i="1"/>
  <c r="H706" i="1" s="1"/>
  <c r="G705" i="1"/>
  <c r="D705" i="1"/>
  <c r="C705" i="1"/>
  <c r="H705" i="1" s="1"/>
  <c r="G704" i="1"/>
  <c r="D704" i="1"/>
  <c r="C704" i="1"/>
  <c r="H704" i="1" s="1"/>
  <c r="D703" i="1"/>
  <c r="C703" i="1"/>
  <c r="D702" i="1"/>
  <c r="C702" i="1"/>
  <c r="H702" i="1" s="1"/>
  <c r="G701" i="1"/>
  <c r="D701" i="1"/>
  <c r="C701" i="1"/>
  <c r="H701" i="1" s="1"/>
  <c r="G700" i="1"/>
  <c r="D700" i="1"/>
  <c r="C700" i="1"/>
  <c r="H700" i="1" s="1"/>
  <c r="D699" i="1"/>
  <c r="C699" i="1"/>
  <c r="D698" i="1"/>
  <c r="C698" i="1"/>
  <c r="H698" i="1" s="1"/>
  <c r="G697" i="1"/>
  <c r="D697" i="1"/>
  <c r="C697" i="1"/>
  <c r="H697" i="1" s="1"/>
  <c r="G696" i="1"/>
  <c r="D696" i="1"/>
  <c r="C696" i="1"/>
  <c r="H696" i="1" s="1"/>
  <c r="D695" i="1"/>
  <c r="C695" i="1"/>
  <c r="D694" i="1"/>
  <c r="C694" i="1"/>
  <c r="H694" i="1" s="1"/>
  <c r="G693" i="1"/>
  <c r="D693" i="1"/>
  <c r="C693" i="1"/>
  <c r="H693" i="1" s="1"/>
  <c r="G692" i="1"/>
  <c r="D692" i="1"/>
  <c r="C692" i="1"/>
  <c r="H692" i="1" s="1"/>
  <c r="D691" i="1"/>
  <c r="C691" i="1"/>
  <c r="D690" i="1"/>
  <c r="C690" i="1"/>
  <c r="H690" i="1" s="1"/>
  <c r="G689" i="1"/>
  <c r="D689" i="1"/>
  <c r="C689" i="1"/>
  <c r="H689" i="1" s="1"/>
  <c r="G688" i="1"/>
  <c r="D688" i="1"/>
  <c r="C688" i="1"/>
  <c r="H688" i="1" s="1"/>
  <c r="D687" i="1"/>
  <c r="C687" i="1"/>
  <c r="D686" i="1"/>
  <c r="C686" i="1"/>
  <c r="H686" i="1" s="1"/>
  <c r="G685" i="1"/>
  <c r="D685" i="1"/>
  <c r="C685" i="1"/>
  <c r="H685" i="1" s="1"/>
  <c r="G684" i="1"/>
  <c r="D684" i="1"/>
  <c r="C684" i="1"/>
  <c r="H684" i="1" s="1"/>
  <c r="D683" i="1"/>
  <c r="C683" i="1"/>
  <c r="D682" i="1"/>
  <c r="C682" i="1"/>
  <c r="H682" i="1" s="1"/>
  <c r="G681" i="1"/>
  <c r="D681" i="1"/>
  <c r="C681" i="1"/>
  <c r="H681" i="1" s="1"/>
  <c r="G680" i="1"/>
  <c r="D680" i="1"/>
  <c r="C680" i="1"/>
  <c r="H680" i="1" s="1"/>
  <c r="D679" i="1"/>
  <c r="C679" i="1"/>
  <c r="D678" i="1"/>
  <c r="C678" i="1"/>
  <c r="H678" i="1" s="1"/>
  <c r="G677" i="1"/>
  <c r="D677" i="1"/>
  <c r="C677" i="1"/>
  <c r="H677" i="1" s="1"/>
  <c r="G676" i="1"/>
  <c r="D676" i="1"/>
  <c r="C676" i="1"/>
  <c r="H676" i="1" s="1"/>
  <c r="D675" i="1"/>
  <c r="C675" i="1"/>
  <c r="D674" i="1"/>
  <c r="C674" i="1"/>
  <c r="H674" i="1" s="1"/>
  <c r="D673" i="1"/>
  <c r="G673" i="1" s="1"/>
  <c r="C673" i="1"/>
  <c r="D672" i="1"/>
  <c r="G672" i="1" s="1"/>
  <c r="C672" i="1"/>
  <c r="H672" i="1" s="1"/>
  <c r="D671" i="1"/>
  <c r="C671" i="1"/>
  <c r="D670" i="1"/>
  <c r="C670" i="1"/>
  <c r="H670" i="1" s="1"/>
  <c r="D669" i="1"/>
  <c r="G669" i="1" s="1"/>
  <c r="C669" i="1"/>
  <c r="H669" i="1" s="1"/>
  <c r="G668" i="1"/>
  <c r="D668" i="1"/>
  <c r="C668" i="1"/>
  <c r="H668" i="1" s="1"/>
  <c r="D667" i="1"/>
  <c r="C667" i="1"/>
  <c r="D666" i="1"/>
  <c r="C666" i="1"/>
  <c r="H666" i="1" s="1"/>
  <c r="D665" i="1"/>
  <c r="G665" i="1" s="1"/>
  <c r="C665" i="1"/>
  <c r="D664" i="1"/>
  <c r="G664" i="1" s="1"/>
  <c r="C664" i="1"/>
  <c r="H664" i="1" s="1"/>
  <c r="D663" i="1"/>
  <c r="C663" i="1"/>
  <c r="D662" i="1"/>
  <c r="C662" i="1"/>
  <c r="H662" i="1" s="1"/>
  <c r="D661" i="1"/>
  <c r="G661" i="1" s="1"/>
  <c r="C661" i="1"/>
  <c r="H661" i="1" s="1"/>
  <c r="G660" i="1"/>
  <c r="D660" i="1"/>
  <c r="C660" i="1"/>
  <c r="H660" i="1" s="1"/>
  <c r="D659" i="1"/>
  <c r="C659" i="1"/>
  <c r="D658" i="1"/>
  <c r="C658" i="1"/>
  <c r="H658" i="1" s="1"/>
  <c r="D657" i="1"/>
  <c r="G657" i="1" s="1"/>
  <c r="C657" i="1"/>
  <c r="D656" i="1"/>
  <c r="G656" i="1" s="1"/>
  <c r="C656" i="1"/>
  <c r="H656" i="1" s="1"/>
  <c r="D655" i="1"/>
  <c r="C655" i="1"/>
  <c r="D654" i="1"/>
  <c r="C654" i="1"/>
  <c r="H654" i="1" s="1"/>
  <c r="D653" i="1"/>
  <c r="G653" i="1" s="1"/>
  <c r="C653" i="1"/>
  <c r="H653" i="1" s="1"/>
  <c r="G652" i="1"/>
  <c r="D652" i="1"/>
  <c r="C652" i="1"/>
  <c r="H652" i="1" s="1"/>
  <c r="D651" i="1"/>
  <c r="C651" i="1"/>
  <c r="D650" i="1"/>
  <c r="C650" i="1"/>
  <c r="H650" i="1" s="1"/>
  <c r="C649" i="1"/>
  <c r="D648" i="1"/>
  <c r="G648" i="1" s="1"/>
  <c r="C648" i="1"/>
  <c r="D647" i="1"/>
  <c r="C647" i="1"/>
  <c r="D646" i="1"/>
  <c r="C646" i="1"/>
  <c r="H646" i="1" s="1"/>
  <c r="D645" i="1"/>
  <c r="G645" i="1" s="1"/>
  <c r="C645" i="1"/>
  <c r="C641" i="1"/>
  <c r="D636" i="1"/>
  <c r="G636" i="1" s="1"/>
  <c r="C636" i="1"/>
  <c r="H636" i="1" s="1"/>
  <c r="D635" i="1"/>
  <c r="G635" i="1" s="1"/>
  <c r="C635" i="1"/>
  <c r="D632" i="1"/>
  <c r="G632" i="1" s="1"/>
  <c r="C632" i="1"/>
  <c r="D631" i="1"/>
  <c r="G631" i="1" s="1"/>
  <c r="C631" i="1"/>
  <c r="H631" i="1" s="1"/>
  <c r="D630" i="1"/>
  <c r="G630" i="1" s="1"/>
  <c r="C630" i="1"/>
  <c r="D629" i="1"/>
  <c r="G629" i="1" s="1"/>
  <c r="C629" i="1"/>
  <c r="H629" i="1" s="1"/>
  <c r="D628" i="1"/>
  <c r="G628" i="1" s="1"/>
  <c r="C628" i="1"/>
  <c r="D627" i="1"/>
  <c r="G627" i="1" s="1"/>
  <c r="C627" i="1"/>
  <c r="H627" i="1" s="1"/>
  <c r="D626" i="1"/>
  <c r="G626" i="1" s="1"/>
  <c r="C626" i="1"/>
  <c r="D625" i="1"/>
  <c r="G625" i="1" s="1"/>
  <c r="C625" i="1"/>
  <c r="H625" i="1" s="1"/>
  <c r="D624" i="1"/>
  <c r="G624" i="1" s="1"/>
  <c r="C624" i="1"/>
  <c r="D623" i="1"/>
  <c r="D622" i="1"/>
  <c r="G622" i="1" s="1"/>
  <c r="C622" i="1"/>
  <c r="H622" i="1" s="1"/>
  <c r="D621" i="1"/>
  <c r="G621" i="1" s="1"/>
  <c r="C621" i="1"/>
  <c r="H621" i="1" s="1"/>
  <c r="D620" i="1"/>
  <c r="G620" i="1" s="1"/>
  <c r="C620" i="1"/>
  <c r="H620" i="1" s="1"/>
  <c r="D619" i="1"/>
  <c r="G619" i="1" s="1"/>
  <c r="C619" i="1"/>
  <c r="H619" i="1" s="1"/>
  <c r="D618" i="1"/>
  <c r="G618" i="1" s="1"/>
  <c r="C618" i="1"/>
  <c r="H618" i="1" s="1"/>
  <c r="D617" i="1"/>
  <c r="G617" i="1" s="1"/>
  <c r="C617" i="1"/>
  <c r="H617" i="1" s="1"/>
  <c r="D616" i="1"/>
  <c r="G616" i="1" s="1"/>
  <c r="C616" i="1"/>
  <c r="H616" i="1" s="1"/>
  <c r="D615" i="1"/>
  <c r="G615" i="1" s="1"/>
  <c r="C615" i="1"/>
  <c r="D614" i="1"/>
  <c r="G614" i="1" s="1"/>
  <c r="C614" i="1"/>
  <c r="H614" i="1" s="1"/>
  <c r="D613" i="1"/>
  <c r="G613" i="1" s="1"/>
  <c r="C613" i="1"/>
  <c r="H613" i="1" s="1"/>
  <c r="D612" i="1"/>
  <c r="G612" i="1" s="1"/>
  <c r="C612" i="1"/>
  <c r="H612" i="1" s="1"/>
  <c r="D611" i="1"/>
  <c r="G611" i="1" s="1"/>
  <c r="C611" i="1"/>
  <c r="H611" i="1" s="1"/>
  <c r="D610" i="1"/>
  <c r="G610" i="1" s="1"/>
  <c r="C610" i="1"/>
  <c r="D609" i="1"/>
  <c r="G609" i="1" s="1"/>
  <c r="C609" i="1"/>
  <c r="H609" i="1" s="1"/>
  <c r="D608" i="1"/>
  <c r="G608" i="1" s="1"/>
  <c r="C608" i="1"/>
  <c r="H608" i="1" s="1"/>
  <c r="D607" i="1"/>
  <c r="G607" i="1" s="1"/>
  <c r="C607" i="1"/>
  <c r="H607" i="1" s="1"/>
  <c r="D606" i="1"/>
  <c r="G606" i="1" s="1"/>
  <c r="C606" i="1"/>
  <c r="H606" i="1" s="1"/>
  <c r="D605" i="1"/>
  <c r="G605" i="1" s="1"/>
  <c r="C605" i="1"/>
  <c r="H605" i="1" s="1"/>
  <c r="D604" i="1"/>
  <c r="G604" i="1" s="1"/>
  <c r="C604" i="1"/>
  <c r="C603" i="1"/>
  <c r="D602" i="1"/>
  <c r="G602" i="1" s="1"/>
  <c r="C602" i="1"/>
  <c r="H602" i="1" s="1"/>
  <c r="D601" i="1"/>
  <c r="G601" i="1" s="1"/>
  <c r="C601" i="1"/>
  <c r="H601" i="1" s="1"/>
  <c r="D600" i="1"/>
  <c r="G600" i="1" s="1"/>
  <c r="C600" i="1"/>
  <c r="H600" i="1" s="1"/>
  <c r="D599" i="1"/>
  <c r="G599" i="1" s="1"/>
  <c r="C599" i="1"/>
  <c r="H599" i="1" s="1"/>
  <c r="D598" i="1"/>
  <c r="G598" i="1" s="1"/>
  <c r="C598" i="1"/>
  <c r="H598" i="1" s="1"/>
  <c r="D597" i="1"/>
  <c r="G597" i="1" s="1"/>
  <c r="C597" i="1"/>
  <c r="H597" i="1" s="1"/>
  <c r="D596" i="1"/>
  <c r="G596" i="1" s="1"/>
  <c r="C596" i="1"/>
  <c r="H596" i="1" s="1"/>
  <c r="D595" i="1"/>
  <c r="G595" i="1" s="1"/>
  <c r="C595" i="1"/>
  <c r="H595" i="1" s="1"/>
  <c r="D594" i="1"/>
  <c r="G594" i="1" s="1"/>
  <c r="C594" i="1"/>
  <c r="H594" i="1" s="1"/>
  <c r="D593" i="1"/>
  <c r="G593" i="1" s="1"/>
  <c r="C593" i="1"/>
  <c r="H593" i="1" s="1"/>
  <c r="D592" i="1"/>
  <c r="G592" i="1" s="1"/>
  <c r="C592" i="1"/>
  <c r="H592" i="1" s="1"/>
  <c r="D590" i="1"/>
  <c r="G590" i="1" s="1"/>
  <c r="C590" i="1"/>
  <c r="H590" i="1" s="1"/>
  <c r="D589" i="1"/>
  <c r="G589" i="1" s="1"/>
  <c r="C589" i="1"/>
  <c r="D588" i="1"/>
  <c r="G588" i="1" s="1"/>
  <c r="C588" i="1"/>
  <c r="H588" i="1" s="1"/>
  <c r="D587" i="1"/>
  <c r="G587" i="1" s="1"/>
  <c r="C587" i="1"/>
  <c r="D586" i="1"/>
  <c r="G586" i="1" s="1"/>
  <c r="C586" i="1"/>
  <c r="H586" i="1" s="1"/>
  <c r="D585" i="1"/>
  <c r="G585" i="1" s="1"/>
  <c r="C585" i="1"/>
  <c r="D584" i="1"/>
  <c r="G584" i="1" s="1"/>
  <c r="C584" i="1"/>
  <c r="H584" i="1" s="1"/>
  <c r="D583" i="1"/>
  <c r="G583" i="1" s="1"/>
  <c r="C583" i="1"/>
  <c r="D582" i="1"/>
  <c r="G582" i="1" s="1"/>
  <c r="C582" i="1"/>
  <c r="H582" i="1" s="1"/>
  <c r="D581" i="1"/>
  <c r="G581" i="1" s="1"/>
  <c r="C581" i="1"/>
  <c r="D580" i="1"/>
  <c r="G580" i="1" s="1"/>
  <c r="C580" i="1"/>
  <c r="H580" i="1" s="1"/>
  <c r="D579" i="1"/>
  <c r="G579" i="1" s="1"/>
  <c r="C579" i="1"/>
  <c r="D578" i="1"/>
  <c r="G578" i="1" s="1"/>
  <c r="C578" i="1"/>
  <c r="H578" i="1" s="1"/>
  <c r="D577" i="1"/>
  <c r="G577" i="1" s="1"/>
  <c r="C577" i="1"/>
  <c r="D576" i="1"/>
  <c r="G576" i="1" s="1"/>
  <c r="C576" i="1"/>
  <c r="H576" i="1" s="1"/>
  <c r="D575" i="1"/>
  <c r="G575" i="1" s="1"/>
  <c r="C575" i="1"/>
  <c r="D574" i="1"/>
  <c r="G574" i="1" s="1"/>
  <c r="C574" i="1"/>
  <c r="H574" i="1" s="1"/>
  <c r="D573" i="1"/>
  <c r="G573" i="1" s="1"/>
  <c r="C573" i="1"/>
  <c r="D572" i="1"/>
  <c r="G572" i="1" s="1"/>
  <c r="C572" i="1"/>
  <c r="H572" i="1" s="1"/>
  <c r="D571" i="1"/>
  <c r="G571" i="1" s="1"/>
  <c r="C571" i="1"/>
  <c r="D570" i="1"/>
  <c r="G570" i="1" s="1"/>
  <c r="C570" i="1"/>
  <c r="H570" i="1" s="1"/>
  <c r="D569" i="1"/>
  <c r="G569" i="1" s="1"/>
  <c r="C569" i="1"/>
  <c r="D568" i="1"/>
  <c r="G568" i="1" s="1"/>
  <c r="C568" i="1"/>
  <c r="H568" i="1" s="1"/>
  <c r="D567" i="1"/>
  <c r="G567" i="1" s="1"/>
  <c r="C567" i="1"/>
  <c r="D566" i="1"/>
  <c r="G566" i="1" s="1"/>
  <c r="C566" i="1"/>
  <c r="H566" i="1" s="1"/>
  <c r="D565" i="1"/>
  <c r="D564" i="1"/>
  <c r="G564" i="1" s="1"/>
  <c r="C564" i="1"/>
  <c r="H564" i="1" s="1"/>
  <c r="D563" i="1"/>
  <c r="G563" i="1" s="1"/>
  <c r="C563" i="1"/>
  <c r="H563" i="1" s="1"/>
  <c r="D562" i="1"/>
  <c r="G562" i="1" s="1"/>
  <c r="C562" i="1"/>
  <c r="H562" i="1" s="1"/>
  <c r="D561" i="1"/>
  <c r="G561" i="1" s="1"/>
  <c r="C561" i="1"/>
  <c r="H561" i="1" s="1"/>
  <c r="D560" i="1"/>
  <c r="G560" i="1" s="1"/>
  <c r="C560" i="1"/>
  <c r="H560" i="1" s="1"/>
  <c r="D559" i="1"/>
  <c r="G559" i="1" s="1"/>
  <c r="C559" i="1"/>
  <c r="H559" i="1" s="1"/>
  <c r="D558" i="1"/>
  <c r="G558" i="1" s="1"/>
  <c r="C558" i="1"/>
  <c r="H558" i="1" s="1"/>
  <c r="D557" i="1"/>
  <c r="G557" i="1" s="1"/>
  <c r="C557" i="1"/>
  <c r="H557" i="1" s="1"/>
  <c r="D556" i="1"/>
  <c r="G556" i="1" s="1"/>
  <c r="C556" i="1"/>
  <c r="H556" i="1" s="1"/>
  <c r="D555" i="1"/>
  <c r="G555" i="1" s="1"/>
  <c r="C555" i="1"/>
  <c r="H555" i="1" s="1"/>
  <c r="D554" i="1"/>
  <c r="G554" i="1" s="1"/>
  <c r="C554" i="1"/>
  <c r="H554" i="1" s="1"/>
  <c r="D553" i="1"/>
  <c r="G553" i="1" s="1"/>
  <c r="C553" i="1"/>
  <c r="H553" i="1" s="1"/>
  <c r="D552" i="1"/>
  <c r="G552" i="1" s="1"/>
  <c r="C552" i="1"/>
  <c r="H552" i="1" s="1"/>
  <c r="D551" i="1"/>
  <c r="G551" i="1" s="1"/>
  <c r="C551" i="1"/>
  <c r="H551" i="1" s="1"/>
  <c r="D550" i="1"/>
  <c r="G550" i="1" s="1"/>
  <c r="C550" i="1"/>
  <c r="H550" i="1" s="1"/>
  <c r="D549" i="1"/>
  <c r="G549" i="1" s="1"/>
  <c r="C549" i="1"/>
  <c r="H549" i="1" s="1"/>
  <c r="D548" i="1"/>
  <c r="G548" i="1" s="1"/>
  <c r="C548" i="1"/>
  <c r="H548" i="1" s="1"/>
  <c r="D547" i="1"/>
  <c r="G547" i="1" s="1"/>
  <c r="C547" i="1"/>
  <c r="H547" i="1" s="1"/>
  <c r="D546" i="1"/>
  <c r="G546" i="1" s="1"/>
  <c r="C546" i="1"/>
  <c r="H546" i="1" s="1"/>
  <c r="D545" i="1"/>
  <c r="G545" i="1" s="1"/>
  <c r="C545" i="1"/>
  <c r="H545" i="1" s="1"/>
  <c r="D544" i="1"/>
  <c r="G544" i="1" s="1"/>
  <c r="C544" i="1"/>
  <c r="H544" i="1" s="1"/>
  <c r="D543" i="1"/>
  <c r="G543" i="1" s="1"/>
  <c r="C543" i="1"/>
  <c r="H543" i="1" s="1"/>
  <c r="D542" i="1"/>
  <c r="G542" i="1" s="1"/>
  <c r="C542" i="1"/>
  <c r="H542" i="1" s="1"/>
  <c r="D541" i="1"/>
  <c r="G541" i="1" s="1"/>
  <c r="C541" i="1"/>
  <c r="H541" i="1" s="1"/>
  <c r="D540" i="1"/>
  <c r="G540" i="1" s="1"/>
  <c r="C540" i="1"/>
  <c r="H540" i="1" s="1"/>
  <c r="D539" i="1"/>
  <c r="G539" i="1" s="1"/>
  <c r="C539" i="1"/>
  <c r="H539" i="1" s="1"/>
  <c r="D538" i="1"/>
  <c r="G538" i="1" s="1"/>
  <c r="C538" i="1"/>
  <c r="H538" i="1" s="1"/>
  <c r="D537" i="1"/>
  <c r="G537" i="1" s="1"/>
  <c r="C537" i="1"/>
  <c r="H537" i="1" s="1"/>
  <c r="D536" i="1"/>
  <c r="G536" i="1" s="1"/>
  <c r="C536" i="1"/>
  <c r="H536" i="1" s="1"/>
  <c r="D535" i="1"/>
  <c r="G535" i="1" s="1"/>
  <c r="C535" i="1"/>
  <c r="H535" i="1" s="1"/>
  <c r="D534" i="1"/>
  <c r="G534" i="1" s="1"/>
  <c r="C534" i="1"/>
  <c r="H534" i="1" s="1"/>
  <c r="D533" i="1"/>
  <c r="C533" i="1"/>
  <c r="D532" i="1"/>
  <c r="C532" i="1"/>
  <c r="D531" i="1"/>
  <c r="C531" i="1"/>
  <c r="D530"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D515" i="1"/>
  <c r="C515" i="1"/>
  <c r="D514" i="1"/>
  <c r="C514" i="1"/>
  <c r="D513" i="1"/>
  <c r="C513" i="1"/>
  <c r="D512" i="1"/>
  <c r="C512" i="1"/>
  <c r="D511" i="1"/>
  <c r="C511" i="1"/>
  <c r="D510" i="1"/>
  <c r="C510" i="1"/>
  <c r="D509" i="1"/>
  <c r="C509"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4" i="1"/>
  <c r="C484" i="1"/>
  <c r="D483" i="1"/>
  <c r="C483" i="1"/>
  <c r="D482" i="1"/>
  <c r="C482" i="1"/>
  <c r="D481" i="1"/>
  <c r="C481" i="1"/>
  <c r="D480" i="1"/>
  <c r="C480" i="1"/>
  <c r="D479" i="1"/>
  <c r="H479" i="1" s="1"/>
  <c r="C479" i="1"/>
  <c r="D478" i="1"/>
  <c r="H478" i="1" s="1"/>
  <c r="C478" i="1"/>
  <c r="D477" i="1"/>
  <c r="H477" i="1" s="1"/>
  <c r="C477" i="1"/>
  <c r="G476" i="1"/>
  <c r="D476" i="1"/>
  <c r="H476" i="1" s="1"/>
  <c r="C476" i="1"/>
  <c r="D475" i="1"/>
  <c r="H475" i="1" s="1"/>
  <c r="C475" i="1"/>
  <c r="D474" i="1"/>
  <c r="H474" i="1" s="1"/>
  <c r="C474" i="1"/>
  <c r="C473" i="1"/>
  <c r="G472" i="1"/>
  <c r="D472" i="1"/>
  <c r="H472" i="1" s="1"/>
  <c r="C472" i="1"/>
  <c r="D471" i="1"/>
  <c r="H471" i="1" s="1"/>
  <c r="C471" i="1"/>
  <c r="D470" i="1"/>
  <c r="H470" i="1" s="1"/>
  <c r="C470" i="1"/>
  <c r="D469" i="1"/>
  <c r="H469" i="1" s="1"/>
  <c r="C469" i="1"/>
  <c r="G468" i="1"/>
  <c r="D468" i="1"/>
  <c r="H468" i="1" s="1"/>
  <c r="C468" i="1"/>
  <c r="D467" i="1"/>
  <c r="H467" i="1" s="1"/>
  <c r="C467" i="1"/>
  <c r="D466" i="1"/>
  <c r="H466" i="1" s="1"/>
  <c r="C466" i="1"/>
  <c r="D465" i="1"/>
  <c r="H465" i="1" s="1"/>
  <c r="C465" i="1"/>
  <c r="G464" i="1"/>
  <c r="D464" i="1"/>
  <c r="H464" i="1" s="1"/>
  <c r="C464" i="1"/>
  <c r="D463" i="1"/>
  <c r="H463" i="1" s="1"/>
  <c r="C463" i="1"/>
  <c r="D462" i="1"/>
  <c r="H462" i="1" s="1"/>
  <c r="C462" i="1"/>
  <c r="D461" i="1"/>
  <c r="H461" i="1" s="1"/>
  <c r="C461" i="1"/>
  <c r="D459" i="1"/>
  <c r="H459" i="1" s="1"/>
  <c r="C459" i="1"/>
  <c r="D458" i="1"/>
  <c r="H458" i="1" s="1"/>
  <c r="C458" i="1"/>
  <c r="G457" i="1"/>
  <c r="D457" i="1"/>
  <c r="H457" i="1" s="1"/>
  <c r="C457" i="1"/>
  <c r="D456" i="1"/>
  <c r="H456" i="1" s="1"/>
  <c r="C456" i="1"/>
  <c r="D455" i="1"/>
  <c r="H455" i="1" s="1"/>
  <c r="C455" i="1"/>
  <c r="D454" i="1"/>
  <c r="H454" i="1" s="1"/>
  <c r="C454" i="1"/>
  <c r="G453" i="1"/>
  <c r="D453" i="1"/>
  <c r="H453" i="1" s="1"/>
  <c r="C453" i="1"/>
  <c r="D452" i="1"/>
  <c r="H452" i="1" s="1"/>
  <c r="C452" i="1"/>
  <c r="D451" i="1"/>
  <c r="H451" i="1" s="1"/>
  <c r="C451" i="1"/>
  <c r="D450" i="1"/>
  <c r="H450" i="1" s="1"/>
  <c r="C450" i="1"/>
  <c r="G449" i="1"/>
  <c r="D449" i="1"/>
  <c r="H449" i="1" s="1"/>
  <c r="C449" i="1"/>
  <c r="D448" i="1"/>
  <c r="H448" i="1" s="1"/>
  <c r="C448" i="1"/>
  <c r="D447" i="1"/>
  <c r="H447" i="1" s="1"/>
  <c r="C447" i="1"/>
  <c r="D446" i="1"/>
  <c r="H446" i="1" s="1"/>
  <c r="C446" i="1"/>
  <c r="G445" i="1"/>
  <c r="D445" i="1"/>
  <c r="H445" i="1" s="1"/>
  <c r="C445" i="1"/>
  <c r="D444" i="1"/>
  <c r="H444" i="1" s="1"/>
  <c r="C444" i="1"/>
  <c r="D443" i="1"/>
  <c r="H443" i="1" s="1"/>
  <c r="C443" i="1"/>
  <c r="D442" i="1"/>
  <c r="H442" i="1" s="1"/>
  <c r="C442" i="1"/>
  <c r="G441" i="1"/>
  <c r="D441" i="1"/>
  <c r="H441" i="1" s="1"/>
  <c r="C441" i="1"/>
  <c r="D440" i="1"/>
  <c r="H440" i="1" s="1"/>
  <c r="C440" i="1"/>
  <c r="D439" i="1"/>
  <c r="H439" i="1" s="1"/>
  <c r="C439" i="1"/>
  <c r="D438" i="1"/>
  <c r="H438" i="1" s="1"/>
  <c r="C438" i="1"/>
  <c r="G437" i="1"/>
  <c r="D437" i="1"/>
  <c r="H437" i="1" s="1"/>
  <c r="C437" i="1"/>
  <c r="D436" i="1"/>
  <c r="H436" i="1" s="1"/>
  <c r="C436" i="1"/>
  <c r="D435" i="1"/>
  <c r="H435" i="1" s="1"/>
  <c r="C435" i="1"/>
  <c r="D434" i="1"/>
  <c r="H434" i="1" s="1"/>
  <c r="C434" i="1"/>
  <c r="G433" i="1"/>
  <c r="D433" i="1"/>
  <c r="H433" i="1" s="1"/>
  <c r="C433" i="1"/>
  <c r="D432" i="1"/>
  <c r="H432" i="1" s="1"/>
  <c r="C432" i="1"/>
  <c r="D431" i="1"/>
  <c r="H431" i="1" s="1"/>
  <c r="C431" i="1"/>
  <c r="D430" i="1"/>
  <c r="H430" i="1" s="1"/>
  <c r="C430" i="1"/>
  <c r="G429" i="1"/>
  <c r="D429" i="1"/>
  <c r="H429" i="1" s="1"/>
  <c r="C429" i="1"/>
  <c r="D428" i="1"/>
  <c r="H428" i="1" s="1"/>
  <c r="C428" i="1"/>
  <c r="D427" i="1"/>
  <c r="H427" i="1" s="1"/>
  <c r="C427" i="1"/>
  <c r="D426" i="1"/>
  <c r="H426" i="1" s="1"/>
  <c r="C426" i="1"/>
  <c r="G425" i="1"/>
  <c r="D425" i="1"/>
  <c r="H425" i="1" s="1"/>
  <c r="C425" i="1"/>
  <c r="C423" i="1"/>
  <c r="D422" i="1"/>
  <c r="H422" i="1" s="1"/>
  <c r="C422" i="1"/>
  <c r="C421" i="1"/>
  <c r="D416" i="1"/>
  <c r="H416" i="1" s="1"/>
  <c r="C416" i="1"/>
  <c r="D415" i="1"/>
  <c r="H415" i="1" s="1"/>
  <c r="C415" i="1"/>
  <c r="G414" i="1"/>
  <c r="D414" i="1"/>
  <c r="H414" i="1" s="1"/>
  <c r="C414" i="1"/>
  <c r="D411" i="1"/>
  <c r="H411" i="1" s="1"/>
  <c r="C411" i="1"/>
  <c r="D410" i="1"/>
  <c r="H410" i="1" s="1"/>
  <c r="C410" i="1"/>
  <c r="D409" i="1"/>
  <c r="H409" i="1" s="1"/>
  <c r="C409" i="1"/>
  <c r="D408" i="1"/>
  <c r="H408" i="1" s="1"/>
  <c r="C408" i="1"/>
  <c r="D407" i="1"/>
  <c r="H407" i="1" s="1"/>
  <c r="C407" i="1"/>
  <c r="D406" i="1"/>
  <c r="H406" i="1" s="1"/>
  <c r="C406" i="1"/>
  <c r="D405" i="1"/>
  <c r="H405" i="1" s="1"/>
  <c r="C405" i="1"/>
  <c r="G404" i="1"/>
  <c r="D404" i="1"/>
  <c r="H404" i="1" s="1"/>
  <c r="C404" i="1"/>
  <c r="D403" i="1"/>
  <c r="H403" i="1" s="1"/>
  <c r="C403" i="1"/>
  <c r="D402" i="1"/>
  <c r="H402" i="1" s="1"/>
  <c r="C402" i="1"/>
  <c r="D401" i="1"/>
  <c r="H401" i="1" s="1"/>
  <c r="C401" i="1"/>
  <c r="G400" i="1"/>
  <c r="D400" i="1"/>
  <c r="H400" i="1" s="1"/>
  <c r="C400" i="1"/>
  <c r="D399" i="1"/>
  <c r="H399" i="1" s="1"/>
  <c r="C399" i="1"/>
  <c r="D398" i="1"/>
  <c r="H398" i="1" s="1"/>
  <c r="C398" i="1"/>
  <c r="D397" i="1"/>
  <c r="H397" i="1" s="1"/>
  <c r="C397" i="1"/>
  <c r="C396" i="1"/>
  <c r="D395" i="1"/>
  <c r="H395" i="1" s="1"/>
  <c r="C395" i="1"/>
  <c r="D394" i="1"/>
  <c r="H394" i="1" s="1"/>
  <c r="C394" i="1"/>
  <c r="D393" i="1"/>
  <c r="H393" i="1" s="1"/>
  <c r="C393" i="1"/>
  <c r="G392" i="1"/>
  <c r="D392" i="1"/>
  <c r="H392" i="1" s="1"/>
  <c r="C392" i="1"/>
  <c r="D391" i="1"/>
  <c r="H391" i="1" s="1"/>
  <c r="C391" i="1"/>
  <c r="D390" i="1"/>
  <c r="H390" i="1" s="1"/>
  <c r="C390" i="1"/>
  <c r="D389" i="1"/>
  <c r="H389" i="1" s="1"/>
  <c r="C389" i="1"/>
  <c r="G388" i="1"/>
  <c r="D388" i="1"/>
  <c r="H388" i="1" s="1"/>
  <c r="C388" i="1"/>
  <c r="D387" i="1"/>
  <c r="H387" i="1" s="1"/>
  <c r="C387" i="1"/>
  <c r="D386" i="1"/>
  <c r="H386" i="1" s="1"/>
  <c r="C386" i="1"/>
  <c r="D385" i="1"/>
  <c r="H385" i="1" s="1"/>
  <c r="C385" i="1"/>
  <c r="G384" i="1"/>
  <c r="D384" i="1"/>
  <c r="H384" i="1" s="1"/>
  <c r="C384" i="1"/>
  <c r="D383" i="1"/>
  <c r="H383" i="1" s="1"/>
  <c r="C383" i="1"/>
  <c r="D382" i="1"/>
  <c r="H382" i="1" s="1"/>
  <c r="C382" i="1"/>
  <c r="D381" i="1"/>
  <c r="H381" i="1" s="1"/>
  <c r="C381" i="1"/>
  <c r="G380" i="1"/>
  <c r="D380" i="1"/>
  <c r="H380" i="1" s="1"/>
  <c r="C380" i="1"/>
  <c r="D379" i="1"/>
  <c r="H379" i="1" s="1"/>
  <c r="C379" i="1"/>
  <c r="D378" i="1"/>
  <c r="H378" i="1" s="1"/>
  <c r="C378" i="1"/>
  <c r="D377" i="1"/>
  <c r="H377" i="1" s="1"/>
  <c r="C377" i="1"/>
  <c r="D376" i="1"/>
  <c r="H376" i="1" s="1"/>
  <c r="C376" i="1"/>
  <c r="D375" i="1"/>
  <c r="H375" i="1" s="1"/>
  <c r="C375" i="1"/>
  <c r="C374" i="1"/>
  <c r="D373" i="1"/>
  <c r="H373" i="1" s="1"/>
  <c r="C373" i="1"/>
  <c r="D372" i="1"/>
  <c r="H372" i="1" s="1"/>
  <c r="C372" i="1"/>
  <c r="D371" i="1"/>
  <c r="H371" i="1" s="1"/>
  <c r="C371" i="1"/>
  <c r="D370" i="1"/>
  <c r="H370" i="1" s="1"/>
  <c r="C370" i="1"/>
  <c r="D369" i="1"/>
  <c r="H369" i="1" s="1"/>
  <c r="C369" i="1"/>
  <c r="C368" i="1"/>
  <c r="D367" i="1"/>
  <c r="H367" i="1" s="1"/>
  <c r="C367" i="1"/>
  <c r="D366" i="1"/>
  <c r="H366" i="1" s="1"/>
  <c r="C366" i="1"/>
  <c r="D365" i="1"/>
  <c r="H365" i="1" s="1"/>
  <c r="C365" i="1"/>
  <c r="D364" i="1"/>
  <c r="H364" i="1" s="1"/>
  <c r="C364" i="1"/>
  <c r="D363" i="1"/>
  <c r="H363" i="1" s="1"/>
  <c r="C363" i="1"/>
  <c r="D362" i="1"/>
  <c r="H362" i="1" s="1"/>
  <c r="C362" i="1"/>
  <c r="D361" i="1"/>
  <c r="H361" i="1" s="1"/>
  <c r="C361" i="1"/>
  <c r="G360" i="1"/>
  <c r="D360" i="1"/>
  <c r="H360" i="1" s="1"/>
  <c r="C360" i="1"/>
  <c r="D359" i="1"/>
  <c r="H359" i="1" s="1"/>
  <c r="C359" i="1"/>
  <c r="D358" i="1"/>
  <c r="H358" i="1" s="1"/>
  <c r="C358" i="1"/>
  <c r="D357" i="1"/>
  <c r="H357" i="1" s="1"/>
  <c r="C357" i="1"/>
  <c r="C356" i="1"/>
  <c r="D354" i="1"/>
  <c r="H354" i="1" s="1"/>
  <c r="C354" i="1"/>
  <c r="G353" i="1"/>
  <c r="D353" i="1"/>
  <c r="H353" i="1" s="1"/>
  <c r="C353" i="1"/>
  <c r="D352" i="1"/>
  <c r="H352" i="1" s="1"/>
  <c r="C352" i="1"/>
  <c r="D351" i="1"/>
  <c r="H351" i="1" s="1"/>
  <c r="C351" i="1"/>
  <c r="D350" i="1"/>
  <c r="H350" i="1" s="1"/>
  <c r="C350" i="1"/>
  <c r="G349" i="1"/>
  <c r="D349" i="1"/>
  <c r="H349" i="1" s="1"/>
  <c r="C349" i="1"/>
  <c r="D348" i="1"/>
  <c r="H348" i="1" s="1"/>
  <c r="C348" i="1"/>
  <c r="D347" i="1"/>
  <c r="H347" i="1" s="1"/>
  <c r="C347" i="1"/>
  <c r="D346" i="1"/>
  <c r="H346" i="1" s="1"/>
  <c r="C346" i="1"/>
  <c r="G345" i="1"/>
  <c r="D345" i="1"/>
  <c r="H345" i="1" s="1"/>
  <c r="C345" i="1"/>
  <c r="D344" i="1"/>
  <c r="H344" i="1" s="1"/>
  <c r="C344" i="1"/>
  <c r="D343" i="1"/>
  <c r="H343" i="1" s="1"/>
  <c r="C343" i="1"/>
  <c r="D342" i="1"/>
  <c r="H342" i="1" s="1"/>
  <c r="C342" i="1"/>
  <c r="G341" i="1"/>
  <c r="D341" i="1"/>
  <c r="H341" i="1" s="1"/>
  <c r="C341" i="1"/>
  <c r="D340" i="1"/>
  <c r="H340" i="1" s="1"/>
  <c r="C340" i="1"/>
  <c r="D339" i="1"/>
  <c r="H339" i="1" s="1"/>
  <c r="C339" i="1"/>
  <c r="D338" i="1"/>
  <c r="H338" i="1" s="1"/>
  <c r="C338" i="1"/>
  <c r="G337" i="1"/>
  <c r="D337" i="1"/>
  <c r="H337" i="1" s="1"/>
  <c r="C337" i="1"/>
  <c r="D336" i="1"/>
  <c r="H336" i="1" s="1"/>
  <c r="C336" i="1"/>
  <c r="D335" i="1"/>
  <c r="H335" i="1" s="1"/>
  <c r="C335" i="1"/>
  <c r="D334" i="1"/>
  <c r="H334" i="1" s="1"/>
  <c r="C334" i="1"/>
  <c r="G333" i="1"/>
  <c r="D333" i="1"/>
  <c r="H333" i="1" s="1"/>
  <c r="C333" i="1"/>
  <c r="D332" i="1"/>
  <c r="H332" i="1" s="1"/>
  <c r="C332" i="1"/>
  <c r="D331" i="1"/>
  <c r="H331" i="1" s="1"/>
  <c r="C331" i="1"/>
  <c r="D330" i="1"/>
  <c r="H330" i="1" s="1"/>
  <c r="C330" i="1"/>
  <c r="G329" i="1"/>
  <c r="D329" i="1"/>
  <c r="H329" i="1" s="1"/>
  <c r="C329" i="1"/>
  <c r="D328" i="1"/>
  <c r="H328" i="1" s="1"/>
  <c r="C328" i="1"/>
  <c r="D327" i="1"/>
  <c r="H327" i="1" s="1"/>
  <c r="C327" i="1"/>
  <c r="D326" i="1"/>
  <c r="H326" i="1" s="1"/>
  <c r="C326" i="1"/>
  <c r="G325" i="1"/>
  <c r="D325" i="1"/>
  <c r="H325" i="1" s="1"/>
  <c r="C325" i="1"/>
  <c r="D324" i="1"/>
  <c r="H324" i="1" s="1"/>
  <c r="C324" i="1"/>
  <c r="D323" i="1"/>
  <c r="H323" i="1" s="1"/>
  <c r="C323" i="1"/>
  <c r="D322" i="1"/>
  <c r="H322" i="1" s="1"/>
  <c r="C322" i="1"/>
  <c r="G321" i="1"/>
  <c r="D321" i="1"/>
  <c r="H321" i="1" s="1"/>
  <c r="C321" i="1"/>
  <c r="D320" i="1"/>
  <c r="H320" i="1" s="1"/>
  <c r="C320" i="1"/>
  <c r="D319" i="1"/>
  <c r="H319" i="1" s="1"/>
  <c r="C319" i="1"/>
  <c r="D318" i="1"/>
  <c r="H318" i="1" s="1"/>
  <c r="C318" i="1"/>
  <c r="D317" i="1"/>
  <c r="H317" i="1" s="1"/>
  <c r="C317" i="1"/>
  <c r="C316" i="1"/>
  <c r="D315" i="1"/>
  <c r="H315" i="1" s="1"/>
  <c r="C315" i="1"/>
  <c r="D314" i="1"/>
  <c r="H314" i="1" s="1"/>
  <c r="C314" i="1"/>
  <c r="G313" i="1"/>
  <c r="D313" i="1"/>
  <c r="H313" i="1" s="1"/>
  <c r="C313" i="1"/>
  <c r="D312" i="1"/>
  <c r="H312" i="1" s="1"/>
  <c r="C312" i="1"/>
  <c r="D311" i="1"/>
  <c r="H311" i="1" s="1"/>
  <c r="C311" i="1"/>
  <c r="D310" i="1"/>
  <c r="H310" i="1" s="1"/>
  <c r="C310" i="1"/>
  <c r="G309" i="1"/>
  <c r="D309" i="1"/>
  <c r="H309" i="1" s="1"/>
  <c r="C309" i="1"/>
  <c r="D308" i="1"/>
  <c r="H308" i="1" s="1"/>
  <c r="C308" i="1"/>
  <c r="D307" i="1"/>
  <c r="H307" i="1" s="1"/>
  <c r="C307" i="1"/>
  <c r="D306" i="1"/>
  <c r="H306" i="1" s="1"/>
  <c r="C306" i="1"/>
  <c r="G305" i="1"/>
  <c r="D305" i="1"/>
  <c r="H305" i="1" s="1"/>
  <c r="C305" i="1"/>
  <c r="C304" i="1"/>
  <c r="G302" i="1"/>
  <c r="D302" i="1"/>
  <c r="H302" i="1" s="1"/>
  <c r="C302" i="1"/>
  <c r="D301" i="1"/>
  <c r="H301" i="1" s="1"/>
  <c r="C301" i="1"/>
  <c r="D300" i="1"/>
  <c r="H300" i="1" s="1"/>
  <c r="C300" i="1"/>
  <c r="D299" i="1"/>
  <c r="H299" i="1" s="1"/>
  <c r="C299" i="1"/>
  <c r="D298" i="1"/>
  <c r="H298" i="1" s="1"/>
  <c r="C298" i="1"/>
  <c r="D294" i="1"/>
  <c r="H294" i="1" s="1"/>
  <c r="C294" i="1"/>
  <c r="G293" i="1"/>
  <c r="D293" i="1"/>
  <c r="H293" i="1" s="1"/>
  <c r="C293" i="1"/>
  <c r="D292" i="1"/>
  <c r="H292" i="1" s="1"/>
  <c r="C292" i="1"/>
  <c r="D291" i="1"/>
  <c r="H291" i="1" s="1"/>
  <c r="C291" i="1"/>
  <c r="D290" i="1"/>
  <c r="H290" i="1" s="1"/>
  <c r="C290" i="1"/>
  <c r="G289" i="1"/>
  <c r="D289" i="1"/>
  <c r="H289" i="1" s="1"/>
  <c r="C289" i="1"/>
  <c r="D288" i="1"/>
  <c r="H288" i="1" s="1"/>
  <c r="C288" i="1"/>
  <c r="D287" i="1"/>
  <c r="H287" i="1" s="1"/>
  <c r="C287" i="1"/>
  <c r="D286" i="1"/>
  <c r="H286" i="1" s="1"/>
  <c r="C286" i="1"/>
  <c r="C285" i="1"/>
  <c r="D284" i="1"/>
  <c r="H284" i="1" s="1"/>
  <c r="C284" i="1"/>
  <c r="D283" i="1"/>
  <c r="H283" i="1" s="1"/>
  <c r="C283" i="1"/>
  <c r="D282" i="1"/>
  <c r="H282" i="1" s="1"/>
  <c r="C282" i="1"/>
  <c r="G281" i="1"/>
  <c r="D281" i="1"/>
  <c r="H281" i="1" s="1"/>
  <c r="C281" i="1"/>
  <c r="D280" i="1"/>
  <c r="H280" i="1" s="1"/>
  <c r="C280" i="1"/>
  <c r="D279" i="1"/>
  <c r="H279" i="1" s="1"/>
  <c r="C279" i="1"/>
  <c r="D278" i="1"/>
  <c r="H278" i="1" s="1"/>
  <c r="C278" i="1"/>
  <c r="G277" i="1"/>
  <c r="D277" i="1"/>
  <c r="H277" i="1" s="1"/>
  <c r="C277" i="1"/>
  <c r="D276" i="1"/>
  <c r="H276" i="1" s="1"/>
  <c r="C276" i="1"/>
  <c r="D275" i="1"/>
  <c r="H275" i="1" s="1"/>
  <c r="C275" i="1"/>
  <c r="D274" i="1"/>
  <c r="H274" i="1" s="1"/>
  <c r="C274" i="1"/>
  <c r="G273" i="1"/>
  <c r="D273" i="1"/>
  <c r="H273" i="1" s="1"/>
  <c r="C273" i="1"/>
  <c r="D272" i="1"/>
  <c r="H272" i="1" s="1"/>
  <c r="C272" i="1"/>
  <c r="D271" i="1"/>
  <c r="H271" i="1" s="1"/>
  <c r="C271" i="1"/>
  <c r="D270" i="1"/>
  <c r="H270" i="1" s="1"/>
  <c r="C270" i="1"/>
  <c r="D268" i="1"/>
  <c r="H268" i="1" s="1"/>
  <c r="C268" i="1"/>
  <c r="D267" i="1"/>
  <c r="H267" i="1" s="1"/>
  <c r="C267" i="1"/>
  <c r="D266" i="1"/>
  <c r="H266" i="1" s="1"/>
  <c r="C266" i="1"/>
  <c r="C265" i="1"/>
  <c r="D264" i="1"/>
  <c r="H264" i="1" s="1"/>
  <c r="C264" i="1"/>
  <c r="D263" i="1"/>
  <c r="H263" i="1" s="1"/>
  <c r="C263" i="1"/>
  <c r="G262" i="1"/>
  <c r="D262" i="1"/>
  <c r="H262" i="1" s="1"/>
  <c r="C262" i="1"/>
  <c r="D261" i="1"/>
  <c r="H261" i="1" s="1"/>
  <c r="C261" i="1"/>
  <c r="D260" i="1"/>
  <c r="H260" i="1" s="1"/>
  <c r="C260" i="1"/>
  <c r="D259" i="1"/>
  <c r="H259" i="1" s="1"/>
  <c r="C259" i="1"/>
  <c r="D257" i="1"/>
  <c r="H257" i="1" s="1"/>
  <c r="C257" i="1"/>
  <c r="D256" i="1"/>
  <c r="H256" i="1" s="1"/>
  <c r="C256" i="1"/>
  <c r="G255" i="1"/>
  <c r="D255" i="1"/>
  <c r="H255" i="1" s="1"/>
  <c r="C255" i="1"/>
  <c r="D254" i="1"/>
  <c r="H254" i="1" s="1"/>
  <c r="C254" i="1"/>
  <c r="D253" i="1"/>
  <c r="H253" i="1" s="1"/>
  <c r="C253" i="1"/>
  <c r="D252" i="1"/>
  <c r="H252" i="1" s="1"/>
  <c r="C252" i="1"/>
  <c r="G251" i="1"/>
  <c r="D251" i="1"/>
  <c r="H251" i="1" s="1"/>
  <c r="C251" i="1"/>
  <c r="D250" i="1"/>
  <c r="H250" i="1" s="1"/>
  <c r="C250" i="1"/>
  <c r="D249" i="1"/>
  <c r="H249" i="1" s="1"/>
  <c r="C249" i="1"/>
  <c r="D248" i="1"/>
  <c r="H248" i="1" s="1"/>
  <c r="C248" i="1"/>
  <c r="G247" i="1"/>
  <c r="D247" i="1"/>
  <c r="H247" i="1" s="1"/>
  <c r="C247" i="1"/>
  <c r="D246" i="1"/>
  <c r="H246" i="1" s="1"/>
  <c r="C246" i="1"/>
  <c r="D245" i="1"/>
  <c r="H245" i="1" s="1"/>
  <c r="C245" i="1"/>
  <c r="D244" i="1"/>
  <c r="H244" i="1" s="1"/>
  <c r="C244" i="1"/>
  <c r="G243" i="1"/>
  <c r="D243" i="1"/>
  <c r="H243" i="1" s="1"/>
  <c r="C243" i="1"/>
  <c r="D242" i="1"/>
  <c r="H242" i="1" s="1"/>
  <c r="C242" i="1"/>
  <c r="D241" i="1"/>
  <c r="H241" i="1" s="1"/>
  <c r="C241" i="1"/>
  <c r="D240" i="1"/>
  <c r="H240" i="1" s="1"/>
  <c r="C240" i="1"/>
  <c r="G239" i="1"/>
  <c r="D239" i="1"/>
  <c r="H239" i="1" s="1"/>
  <c r="C239" i="1"/>
  <c r="D238" i="1"/>
  <c r="H238" i="1" s="1"/>
  <c r="C238" i="1"/>
  <c r="D237" i="1"/>
  <c r="H237" i="1" s="1"/>
  <c r="C237" i="1"/>
  <c r="D236" i="1"/>
  <c r="H236" i="1" s="1"/>
  <c r="C236" i="1"/>
  <c r="G235" i="1"/>
  <c r="D235" i="1"/>
  <c r="H235" i="1" s="1"/>
  <c r="C235" i="1"/>
  <c r="D234" i="1"/>
  <c r="H234" i="1" s="1"/>
  <c r="C234" i="1"/>
  <c r="D233" i="1"/>
  <c r="H233" i="1" s="1"/>
  <c r="C233" i="1"/>
  <c r="D232" i="1"/>
  <c r="H232" i="1" s="1"/>
  <c r="C232" i="1"/>
  <c r="G231" i="1"/>
  <c r="D231" i="1"/>
  <c r="H231" i="1" s="1"/>
  <c r="C231" i="1"/>
  <c r="D230" i="1"/>
  <c r="H230" i="1" s="1"/>
  <c r="C230" i="1"/>
  <c r="D229" i="1"/>
  <c r="H229" i="1" s="1"/>
  <c r="C229" i="1"/>
  <c r="D228" i="1"/>
  <c r="H228" i="1" s="1"/>
  <c r="C228" i="1"/>
  <c r="G227" i="1"/>
  <c r="D227" i="1"/>
  <c r="H227" i="1" s="1"/>
  <c r="C227" i="1"/>
  <c r="D225" i="1"/>
  <c r="H225" i="1" s="1"/>
  <c r="C225" i="1"/>
  <c r="G224" i="1"/>
  <c r="D224" i="1"/>
  <c r="H224" i="1" s="1"/>
  <c r="C224" i="1"/>
  <c r="D223" i="1"/>
  <c r="H223" i="1" s="1"/>
  <c r="C223" i="1"/>
  <c r="D222" i="1"/>
  <c r="H222" i="1" s="1"/>
  <c r="C222" i="1"/>
  <c r="D221" i="1"/>
  <c r="H221" i="1" s="1"/>
  <c r="C221" i="1"/>
  <c r="D220" i="1"/>
  <c r="H220" i="1" s="1"/>
  <c r="C220" i="1"/>
  <c r="D219" i="1"/>
  <c r="H219" i="1" s="1"/>
  <c r="C219" i="1"/>
  <c r="D218" i="1"/>
  <c r="H218" i="1" s="1"/>
  <c r="C218" i="1"/>
  <c r="D217" i="1"/>
  <c r="D216" i="1"/>
  <c r="H216" i="1" s="1"/>
  <c r="C216" i="1"/>
  <c r="D215" i="1"/>
  <c r="H215" i="1" s="1"/>
  <c r="C215" i="1"/>
  <c r="D214" i="1"/>
  <c r="H214" i="1" s="1"/>
  <c r="C214" i="1"/>
  <c r="D213" i="1"/>
  <c r="H213" i="1" s="1"/>
  <c r="C213" i="1"/>
  <c r="C212" i="1"/>
  <c r="D211" i="1"/>
  <c r="H211" i="1" s="1"/>
  <c r="C211" i="1"/>
  <c r="D210" i="1"/>
  <c r="H210" i="1" s="1"/>
  <c r="C210" i="1"/>
  <c r="G209" i="1"/>
  <c r="D209" i="1"/>
  <c r="H209" i="1" s="1"/>
  <c r="C209" i="1"/>
  <c r="D208" i="1"/>
  <c r="H208" i="1" s="1"/>
  <c r="C208" i="1"/>
  <c r="D207" i="1"/>
  <c r="H207" i="1" s="1"/>
  <c r="C207" i="1"/>
  <c r="D206" i="1"/>
  <c r="H206" i="1" s="1"/>
  <c r="C206" i="1"/>
  <c r="G205" i="1"/>
  <c r="D205" i="1"/>
  <c r="H205" i="1" s="1"/>
  <c r="C205" i="1"/>
  <c r="D204" i="1"/>
  <c r="H204" i="1" s="1"/>
  <c r="C204" i="1"/>
  <c r="D203" i="1"/>
  <c r="H203" i="1" s="1"/>
  <c r="C203" i="1"/>
  <c r="D202" i="1"/>
  <c r="H202" i="1" s="1"/>
  <c r="C202" i="1"/>
  <c r="G201" i="1"/>
  <c r="D201" i="1"/>
  <c r="H201" i="1" s="1"/>
  <c r="C201" i="1"/>
  <c r="D200" i="1"/>
  <c r="H200" i="1" s="1"/>
  <c r="C200" i="1"/>
  <c r="D199" i="1"/>
  <c r="H199" i="1" s="1"/>
  <c r="C199" i="1"/>
  <c r="D197" i="1"/>
  <c r="H197" i="1" s="1"/>
  <c r="C197" i="1"/>
  <c r="D196" i="1"/>
  <c r="H196" i="1" s="1"/>
  <c r="C196" i="1"/>
  <c r="D195" i="1"/>
  <c r="H195" i="1" s="1"/>
  <c r="C195" i="1"/>
  <c r="D194" i="1"/>
  <c r="H194" i="1" s="1"/>
  <c r="C194" i="1"/>
  <c r="D193" i="1"/>
  <c r="H193" i="1" s="1"/>
  <c r="C193" i="1"/>
  <c r="D192" i="1"/>
  <c r="H192" i="1" s="1"/>
  <c r="C192" i="1"/>
  <c r="D191" i="1"/>
  <c r="H191" i="1" s="1"/>
  <c r="C191" i="1"/>
  <c r="C190" i="1"/>
  <c r="D189" i="1"/>
  <c r="H189" i="1" s="1"/>
  <c r="C189" i="1"/>
  <c r="D188" i="1"/>
  <c r="H188" i="1" s="1"/>
  <c r="C188" i="1"/>
  <c r="D187" i="1"/>
  <c r="H187" i="1" s="1"/>
  <c r="C187" i="1"/>
  <c r="G186" i="1"/>
  <c r="D186" i="1"/>
  <c r="H186" i="1" s="1"/>
  <c r="C186" i="1"/>
  <c r="D185" i="1"/>
  <c r="H185" i="1" s="1"/>
  <c r="C185" i="1"/>
  <c r="D184" i="1"/>
  <c r="H184" i="1" s="1"/>
  <c r="C184" i="1"/>
  <c r="D183" i="1"/>
  <c r="H183" i="1" s="1"/>
  <c r="C183" i="1"/>
  <c r="G182" i="1"/>
  <c r="D182" i="1"/>
  <c r="H182" i="1" s="1"/>
  <c r="C182" i="1"/>
  <c r="D181" i="1"/>
  <c r="H181" i="1" s="1"/>
  <c r="C181" i="1"/>
  <c r="D180" i="1"/>
  <c r="H180" i="1" s="1"/>
  <c r="C180" i="1"/>
  <c r="D179" i="1"/>
  <c r="H179" i="1" s="1"/>
  <c r="C179" i="1"/>
  <c r="D178" i="1"/>
  <c r="H178" i="1" s="1"/>
  <c r="C178" i="1"/>
  <c r="D177" i="1"/>
  <c r="H177" i="1" s="1"/>
  <c r="C177" i="1"/>
  <c r="D176" i="1"/>
  <c r="H176" i="1" s="1"/>
  <c r="C176" i="1"/>
  <c r="D175" i="1"/>
  <c r="H175" i="1" s="1"/>
  <c r="C175" i="1"/>
  <c r="C174" i="1"/>
  <c r="D173" i="1"/>
  <c r="H173" i="1" s="1"/>
  <c r="C173" i="1"/>
  <c r="D172" i="1"/>
  <c r="H172" i="1" s="1"/>
  <c r="C172" i="1"/>
  <c r="D171" i="1"/>
  <c r="H171" i="1" s="1"/>
  <c r="C171" i="1"/>
  <c r="D170" i="1"/>
  <c r="H170" i="1" s="1"/>
  <c r="C170" i="1"/>
  <c r="D169" i="1"/>
  <c r="H169" i="1" s="1"/>
  <c r="C169" i="1"/>
  <c r="D168" i="1"/>
  <c r="H168" i="1" s="1"/>
  <c r="C168" i="1"/>
  <c r="D167" i="1"/>
  <c r="H167" i="1" s="1"/>
  <c r="C167" i="1"/>
  <c r="C166" i="1"/>
  <c r="D165" i="1"/>
  <c r="H165" i="1" s="1"/>
  <c r="C165" i="1"/>
  <c r="D164" i="1"/>
  <c r="H164" i="1" s="1"/>
  <c r="C164" i="1"/>
  <c r="D163" i="1"/>
  <c r="H163" i="1" s="1"/>
  <c r="C163" i="1"/>
  <c r="D162" i="1"/>
  <c r="H162" i="1" s="1"/>
  <c r="C162" i="1"/>
  <c r="C161" i="1"/>
  <c r="G159" i="1"/>
  <c r="D159" i="1"/>
  <c r="H159" i="1" s="1"/>
  <c r="C159" i="1"/>
  <c r="D158" i="1"/>
  <c r="H158" i="1" s="1"/>
  <c r="C158" i="1"/>
  <c r="D157" i="1"/>
  <c r="H157" i="1" s="1"/>
  <c r="C157" i="1"/>
  <c r="C156" i="1"/>
  <c r="D155" i="1"/>
  <c r="H155" i="1" s="1"/>
  <c r="C155" i="1"/>
  <c r="D154" i="1"/>
  <c r="H154" i="1" s="1"/>
  <c r="C154" i="1"/>
  <c r="D153" i="1"/>
  <c r="H153" i="1" s="1"/>
  <c r="C153" i="1"/>
  <c r="D152" i="1"/>
  <c r="H152" i="1" s="1"/>
  <c r="C152" i="1"/>
  <c r="D151" i="1"/>
  <c r="H151" i="1" s="1"/>
  <c r="C151" i="1"/>
  <c r="C150" i="1"/>
  <c r="D147" i="1"/>
  <c r="H147" i="1" s="1"/>
  <c r="C147" i="1"/>
  <c r="D146" i="1"/>
  <c r="H146" i="1" s="1"/>
  <c r="C146" i="1"/>
  <c r="G145" i="1"/>
  <c r="D145" i="1"/>
  <c r="H145" i="1" s="1"/>
  <c r="C145" i="1"/>
  <c r="D144" i="1"/>
  <c r="H144" i="1" s="1"/>
  <c r="C144" i="1"/>
  <c r="D143" i="1"/>
  <c r="H143" i="1" s="1"/>
  <c r="C143" i="1"/>
  <c r="D142" i="1"/>
  <c r="H142" i="1" s="1"/>
  <c r="C142" i="1"/>
  <c r="G141" i="1"/>
  <c r="D141" i="1"/>
  <c r="H141" i="1" s="1"/>
  <c r="C141" i="1"/>
  <c r="D140" i="1"/>
  <c r="H140" i="1" s="1"/>
  <c r="C140" i="1"/>
  <c r="D139" i="1"/>
  <c r="H139" i="1" s="1"/>
  <c r="C139" i="1"/>
  <c r="D138" i="1"/>
  <c r="H138" i="1" s="1"/>
  <c r="C138" i="1"/>
  <c r="C137" i="1"/>
  <c r="C136" i="1"/>
  <c r="D135" i="1"/>
  <c r="H135" i="1" s="1"/>
  <c r="C135" i="1"/>
  <c r="D134" i="1"/>
  <c r="H134" i="1" s="1"/>
  <c r="C134" i="1"/>
  <c r="G133" i="1"/>
  <c r="D133" i="1"/>
  <c r="H133" i="1" s="1"/>
  <c r="C133" i="1"/>
  <c r="D132" i="1"/>
  <c r="H132" i="1" s="1"/>
  <c r="C132" i="1"/>
  <c r="D131" i="1"/>
  <c r="H131" i="1" s="1"/>
  <c r="C131" i="1"/>
  <c r="D130" i="1"/>
  <c r="D129" i="1"/>
  <c r="H129" i="1" s="1"/>
  <c r="C129" i="1"/>
  <c r="D128" i="1"/>
  <c r="H128" i="1" s="1"/>
  <c r="C128" i="1"/>
  <c r="D127" i="1"/>
  <c r="H127" i="1" s="1"/>
  <c r="C127" i="1"/>
  <c r="G126" i="1"/>
  <c r="D126" i="1"/>
  <c r="H126" i="1" s="1"/>
  <c r="C126" i="1"/>
  <c r="D125" i="1"/>
  <c r="H125" i="1" s="1"/>
  <c r="C125" i="1"/>
  <c r="D124" i="1"/>
  <c r="H124" i="1" s="1"/>
  <c r="C124" i="1"/>
  <c r="D123" i="1"/>
  <c r="H123" i="1" s="1"/>
  <c r="C123" i="1"/>
  <c r="D122" i="1"/>
  <c r="H122" i="1" s="1"/>
  <c r="C122" i="1"/>
  <c r="C121" i="1"/>
  <c r="D120" i="1"/>
  <c r="H120" i="1" s="1"/>
  <c r="C120" i="1"/>
  <c r="D119" i="1"/>
  <c r="H119" i="1" s="1"/>
  <c r="C119" i="1"/>
  <c r="D118" i="1"/>
  <c r="H118" i="1" s="1"/>
  <c r="C118" i="1"/>
  <c r="D117" i="1"/>
  <c r="H117" i="1" s="1"/>
  <c r="C117" i="1"/>
  <c r="D116" i="1"/>
  <c r="H116" i="1" s="1"/>
  <c r="C116" i="1"/>
  <c r="D115" i="1"/>
  <c r="H115" i="1" s="1"/>
  <c r="C115" i="1"/>
  <c r="G114"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D101" i="1"/>
  <c r="H101" i="1" s="1"/>
  <c r="C101" i="1"/>
  <c r="D100" i="1"/>
  <c r="H100" i="1" s="1"/>
  <c r="C100" i="1"/>
  <c r="G99" i="1"/>
  <c r="D99" i="1"/>
  <c r="H99" i="1" s="1"/>
  <c r="C99" i="1"/>
  <c r="D98" i="1"/>
  <c r="H98" i="1" s="1"/>
  <c r="C98" i="1"/>
  <c r="D97" i="1"/>
  <c r="H97" i="1" s="1"/>
  <c r="C97" i="1"/>
  <c r="D96" i="1"/>
  <c r="H96" i="1" s="1"/>
  <c r="C96" i="1"/>
  <c r="G95" i="1"/>
  <c r="D95" i="1"/>
  <c r="H95" i="1" s="1"/>
  <c r="C95" i="1"/>
  <c r="D94" i="1"/>
  <c r="H94" i="1" s="1"/>
  <c r="C94" i="1"/>
  <c r="D93" i="1"/>
  <c r="H93" i="1" s="1"/>
  <c r="C93" i="1"/>
  <c r="D92" i="1"/>
  <c r="H92" i="1" s="1"/>
  <c r="C92" i="1"/>
  <c r="G91" i="1"/>
  <c r="D91" i="1"/>
  <c r="H91" i="1" s="1"/>
  <c r="C91" i="1"/>
  <c r="D90" i="1"/>
  <c r="H90" i="1" s="1"/>
  <c r="C90" i="1"/>
  <c r="D89" i="1"/>
  <c r="H89" i="1" s="1"/>
  <c r="C89" i="1"/>
  <c r="D88" i="1"/>
  <c r="H88" i="1" s="1"/>
  <c r="C88" i="1"/>
  <c r="D87" i="1"/>
  <c r="H87" i="1" s="1"/>
  <c r="C87" i="1"/>
  <c r="D86" i="1"/>
  <c r="H86" i="1" s="1"/>
  <c r="C86" i="1"/>
  <c r="D85" i="1"/>
  <c r="H85" i="1" s="1"/>
  <c r="C85" i="1"/>
  <c r="D84" i="1"/>
  <c r="H84" i="1" s="1"/>
  <c r="C84" i="1"/>
  <c r="G83" i="1"/>
  <c r="D83" i="1"/>
  <c r="H83" i="1" s="1"/>
  <c r="C83" i="1"/>
  <c r="D82" i="1"/>
  <c r="H82" i="1" s="1"/>
  <c r="C82" i="1"/>
  <c r="D81" i="1"/>
  <c r="H81" i="1" s="1"/>
  <c r="C81" i="1"/>
  <c r="D80" i="1"/>
  <c r="H80" i="1" s="1"/>
  <c r="C80" i="1"/>
  <c r="C79" i="1"/>
  <c r="C78" i="1"/>
  <c r="D77" i="1"/>
  <c r="H77" i="1" s="1"/>
  <c r="C77" i="1"/>
  <c r="D76" i="1"/>
  <c r="H76" i="1" s="1"/>
  <c r="C76" i="1"/>
  <c r="G75" i="1"/>
  <c r="D75" i="1"/>
  <c r="H75" i="1" s="1"/>
  <c r="C75" i="1"/>
  <c r="D74" i="1"/>
  <c r="H74" i="1" s="1"/>
  <c r="C74" i="1"/>
  <c r="D73" i="1"/>
  <c r="H73" i="1" s="1"/>
  <c r="C73" i="1"/>
  <c r="D72" i="1"/>
  <c r="H72" i="1" s="1"/>
  <c r="C72" i="1"/>
  <c r="D71" i="1"/>
  <c r="H71" i="1" s="1"/>
  <c r="C71" i="1"/>
  <c r="C70" i="1"/>
  <c r="D69" i="1"/>
  <c r="H69" i="1" s="1"/>
  <c r="C69" i="1"/>
  <c r="D68" i="1"/>
  <c r="H68" i="1" s="1"/>
  <c r="C68" i="1"/>
  <c r="G67" i="1"/>
  <c r="D67" i="1"/>
  <c r="H67" i="1" s="1"/>
  <c r="C67" i="1"/>
  <c r="D66" i="1"/>
  <c r="H66" i="1" s="1"/>
  <c r="C66" i="1"/>
  <c r="D65" i="1"/>
  <c r="H65" i="1" s="1"/>
  <c r="C65" i="1"/>
  <c r="D64" i="1"/>
  <c r="H64" i="1" s="1"/>
  <c r="C64" i="1"/>
  <c r="G63" i="1"/>
  <c r="D63" i="1"/>
  <c r="H63" i="1" s="1"/>
  <c r="C63" i="1"/>
  <c r="D62" i="1"/>
  <c r="H62" i="1" s="1"/>
  <c r="C62" i="1"/>
  <c r="D61" i="1"/>
  <c r="H61" i="1" s="1"/>
  <c r="C61" i="1"/>
  <c r="D60" i="1"/>
  <c r="H60" i="1" s="1"/>
  <c r="C60" i="1"/>
  <c r="D59" i="1"/>
  <c r="H59" i="1" s="1"/>
  <c r="C59" i="1"/>
  <c r="D58" i="1"/>
  <c r="H58" i="1" s="1"/>
  <c r="C58" i="1"/>
  <c r="C57" i="1"/>
  <c r="D56" i="1"/>
  <c r="H56" i="1" s="1"/>
  <c r="C56" i="1"/>
  <c r="D55" i="1"/>
  <c r="H55" i="1" s="1"/>
  <c r="C55" i="1"/>
  <c r="D54" i="1"/>
  <c r="H54" i="1" s="1"/>
  <c r="C54" i="1"/>
  <c r="D53" i="1"/>
  <c r="H53" i="1" s="1"/>
  <c r="C53" i="1"/>
  <c r="D52" i="1"/>
  <c r="H52" i="1" s="1"/>
  <c r="C52" i="1"/>
  <c r="G51" i="1"/>
  <c r="D51" i="1"/>
  <c r="H51" i="1" s="1"/>
  <c r="C51" i="1"/>
  <c r="D50" i="1"/>
  <c r="H50" i="1" s="1"/>
  <c r="C50" i="1"/>
  <c r="D49" i="1"/>
  <c r="H49" i="1" s="1"/>
  <c r="C49" i="1"/>
  <c r="D48" i="1"/>
  <c r="H48" i="1" s="1"/>
  <c r="C48" i="1"/>
  <c r="G47" i="1"/>
  <c r="D47" i="1"/>
  <c r="H47" i="1" s="1"/>
  <c r="C47" i="1"/>
  <c r="D46" i="1"/>
  <c r="H46" i="1" s="1"/>
  <c r="C46" i="1"/>
  <c r="G44" i="1"/>
  <c r="D44" i="1"/>
  <c r="H44" i="1" s="1"/>
  <c r="C44" i="1"/>
  <c r="D43" i="1"/>
  <c r="H43" i="1" s="1"/>
  <c r="C43" i="1"/>
  <c r="D42" i="1"/>
  <c r="H42" i="1" s="1"/>
  <c r="C42" i="1"/>
  <c r="D41" i="1"/>
  <c r="H41" i="1" s="1"/>
  <c r="C41" i="1"/>
  <c r="G40" i="1"/>
  <c r="D40" i="1"/>
  <c r="H40" i="1" s="1"/>
  <c r="C40" i="1"/>
  <c r="D39" i="1"/>
  <c r="H39" i="1" s="1"/>
  <c r="C39" i="1"/>
  <c r="D38" i="1"/>
  <c r="H38" i="1" s="1"/>
  <c r="C38" i="1"/>
  <c r="D37" i="1"/>
  <c r="H37" i="1" s="1"/>
  <c r="C37" i="1"/>
  <c r="G36" i="1"/>
  <c r="D36" i="1"/>
  <c r="H36" i="1" s="1"/>
  <c r="C36" i="1"/>
  <c r="D35" i="1"/>
  <c r="H35" i="1" s="1"/>
  <c r="C35" i="1"/>
  <c r="D34" i="1"/>
  <c r="H34" i="1" s="1"/>
  <c r="C34" i="1"/>
  <c r="D33" i="1"/>
  <c r="H33" i="1" s="1"/>
  <c r="C33" i="1"/>
  <c r="G32" i="1"/>
  <c r="D32" i="1"/>
  <c r="H32" i="1" s="1"/>
  <c r="C32" i="1"/>
  <c r="D31" i="1"/>
  <c r="H31" i="1" s="1"/>
  <c r="C31" i="1"/>
  <c r="D30" i="1"/>
  <c r="H30" i="1" s="1"/>
  <c r="C30" i="1"/>
  <c r="D29" i="1"/>
  <c r="H29" i="1" s="1"/>
  <c r="C29" i="1"/>
  <c r="G28" i="1"/>
  <c r="D28" i="1"/>
  <c r="H28" i="1" s="1"/>
  <c r="C28" i="1"/>
  <c r="D27" i="1"/>
  <c r="H27" i="1" s="1"/>
  <c r="C27" i="1"/>
  <c r="D26" i="1"/>
  <c r="H26" i="1" s="1"/>
  <c r="C26" i="1"/>
  <c r="D25" i="1"/>
  <c r="H25" i="1" s="1"/>
  <c r="C25" i="1"/>
  <c r="G24" i="1"/>
  <c r="D24" i="1"/>
  <c r="H24" i="1" s="1"/>
  <c r="C24" i="1"/>
  <c r="D23" i="1"/>
  <c r="H23" i="1" s="1"/>
  <c r="C23" i="1"/>
  <c r="D22" i="1"/>
  <c r="H22" i="1" s="1"/>
  <c r="C22" i="1"/>
  <c r="D21" i="1"/>
  <c r="H21" i="1" s="1"/>
  <c r="C21" i="1"/>
  <c r="D20" i="1"/>
  <c r="H20" i="1" s="1"/>
  <c r="C20" i="1"/>
  <c r="D19" i="1"/>
  <c r="H19" i="1" s="1"/>
  <c r="C19" i="1"/>
  <c r="D18" i="1"/>
  <c r="H18" i="1" s="1"/>
  <c r="C18" i="1"/>
  <c r="D17" i="1"/>
  <c r="H17" i="1" s="1"/>
  <c r="C17" i="1"/>
  <c r="G16" i="1"/>
  <c r="D16" i="1"/>
  <c r="H16" i="1" s="1"/>
  <c r="C16" i="1"/>
  <c r="D15" i="1"/>
  <c r="H15" i="1" s="1"/>
  <c r="C15" i="1"/>
  <c r="D14" i="1"/>
  <c r="H14" i="1" s="1"/>
  <c r="C14" i="1"/>
  <c r="D13" i="1"/>
  <c r="H13" i="1" s="1"/>
  <c r="C13" i="1"/>
  <c r="G12" i="1"/>
  <c r="D12" i="1"/>
  <c r="H12" i="1" s="1"/>
  <c r="C12" i="1"/>
  <c r="D11" i="1"/>
  <c r="H11" i="1" s="1"/>
  <c r="C11" i="1"/>
  <c r="D10" i="1"/>
  <c r="H10" i="1" s="1"/>
  <c r="C10" i="1"/>
  <c r="D9" i="1"/>
  <c r="H9" i="1" s="1"/>
  <c r="C9" i="1"/>
  <c r="G8" i="1"/>
  <c r="D8" i="1"/>
  <c r="H8" i="1" s="1"/>
  <c r="C8" i="1"/>
  <c r="D7" i="1"/>
  <c r="H7" i="1" s="1"/>
  <c r="C7" i="1"/>
  <c r="D6" i="1"/>
  <c r="H6" i="1" s="1"/>
  <c r="C6" i="1"/>
  <c r="D5" i="1"/>
  <c r="H5" i="1" s="1"/>
  <c r="C5" i="1"/>
  <c r="G4" i="1"/>
  <c r="D4" i="1"/>
  <c r="H4" i="1" s="1"/>
  <c r="C4" i="1"/>
  <c r="E324" i="9" l="1"/>
  <c r="B324" i="9" s="1"/>
  <c r="E329" i="9"/>
  <c r="B329" i="9" s="1"/>
  <c r="E327" i="9"/>
  <c r="B327" i="9" s="1"/>
  <c r="E36" i="9"/>
  <c r="B36" i="9" s="1"/>
  <c r="H615" i="1"/>
  <c r="E320" i="9"/>
  <c r="B320" i="9" s="1"/>
  <c r="E322" i="9"/>
  <c r="B322" i="9" s="1"/>
  <c r="E307" i="9"/>
  <c r="B307" i="9" s="1"/>
  <c r="E326" i="9"/>
  <c r="B326" i="9" s="1"/>
  <c r="E37" i="9"/>
  <c r="B37" i="9" s="1"/>
  <c r="F236" i="9"/>
  <c r="B236" i="9" s="1"/>
  <c r="E311" i="9"/>
  <c r="B311" i="9" s="1"/>
  <c r="E312" i="9"/>
  <c r="B312" i="9" s="1"/>
  <c r="G1681" i="1"/>
  <c r="H1681" i="1"/>
  <c r="G1683" i="1"/>
  <c r="H1664" i="1"/>
  <c r="G1664" i="1"/>
  <c r="G1672" i="1"/>
  <c r="H1669" i="1"/>
  <c r="H1661" i="1"/>
  <c r="G1660" i="1"/>
  <c r="G1655" i="1"/>
  <c r="G1634" i="1"/>
  <c r="D25" i="8"/>
  <c r="C1602" i="1" s="1"/>
  <c r="H1611" i="1"/>
  <c r="G1608" i="1"/>
  <c r="H1604" i="1"/>
  <c r="H1595" i="1"/>
  <c r="G1591" i="1"/>
  <c r="H1588" i="1"/>
  <c r="H1587" i="1"/>
  <c r="D6" i="8"/>
  <c r="C1583" i="1" s="1"/>
  <c r="G1583" i="1" s="1"/>
  <c r="E163" i="9"/>
  <c r="G59" i="1"/>
  <c r="E82" i="9"/>
  <c r="B82" i="9" s="1"/>
  <c r="H778" i="1"/>
  <c r="H733" i="1"/>
  <c r="B241" i="9"/>
  <c r="B238" i="9"/>
  <c r="H657" i="1"/>
  <c r="H665" i="1"/>
  <c r="H673" i="1"/>
  <c r="E296" i="9"/>
  <c r="B296" i="9" s="1"/>
  <c r="F656" i="4"/>
  <c r="H649" i="1"/>
  <c r="H610" i="1"/>
  <c r="F289" i="9"/>
  <c r="B289" i="9" s="1"/>
  <c r="H603" i="1"/>
  <c r="H604" i="1"/>
  <c r="D508" i="1"/>
  <c r="G408" i="1"/>
  <c r="F412" i="4"/>
  <c r="D396" i="1"/>
  <c r="G376" i="1"/>
  <c r="G372" i="1"/>
  <c r="H356" i="1"/>
  <c r="G356" i="1"/>
  <c r="G364" i="1"/>
  <c r="G317" i="1"/>
  <c r="D423" i="1"/>
  <c r="H423" i="1" s="1"/>
  <c r="G422" i="1"/>
  <c r="D421" i="1"/>
  <c r="H421" i="1" s="1"/>
  <c r="E648" i="4"/>
  <c r="D642" i="1" s="1"/>
  <c r="G298" i="1"/>
  <c r="E294" i="9"/>
  <c r="B294" i="9" s="1"/>
  <c r="D285" i="1"/>
  <c r="E273" i="4"/>
  <c r="D269" i="1" s="1"/>
  <c r="E83" i="9"/>
  <c r="B83" i="9" s="1"/>
  <c r="G266" i="1"/>
  <c r="E262" i="4"/>
  <c r="D258" i="1" s="1"/>
  <c r="F269" i="4"/>
  <c r="G220" i="1"/>
  <c r="G213" i="1"/>
  <c r="F216" i="4"/>
  <c r="G194" i="1"/>
  <c r="F243" i="9"/>
  <c r="B243" i="9" s="1"/>
  <c r="F194" i="4"/>
  <c r="E54" i="9"/>
  <c r="B54" i="9" s="1"/>
  <c r="G190" i="1"/>
  <c r="D174" i="1"/>
  <c r="H174" i="1" s="1"/>
  <c r="G178" i="1"/>
  <c r="G170" i="1"/>
  <c r="G166" i="1"/>
  <c r="G162" i="1"/>
  <c r="F165" i="4"/>
  <c r="G155" i="1"/>
  <c r="E153" i="4"/>
  <c r="D149" i="1" s="1"/>
  <c r="F160" i="4"/>
  <c r="G151" i="1"/>
  <c r="D150" i="1"/>
  <c r="H150" i="1" s="1"/>
  <c r="D137" i="1"/>
  <c r="G122" i="1"/>
  <c r="G118" i="1"/>
  <c r="G110" i="1"/>
  <c r="E106" i="4"/>
  <c r="D102" i="1" s="1"/>
  <c r="G106" i="1"/>
  <c r="B235" i="9"/>
  <c r="G87" i="1"/>
  <c r="E42" i="9"/>
  <c r="B42" i="9" s="1"/>
  <c r="B233" i="9"/>
  <c r="D79" i="1"/>
  <c r="G71" i="1"/>
  <c r="F74" i="4"/>
  <c r="E38" i="9"/>
  <c r="B38" i="9" s="1"/>
  <c r="E39" i="9"/>
  <c r="B39" i="9" s="1"/>
  <c r="G55" i="1"/>
  <c r="F29" i="4"/>
  <c r="G20" i="1"/>
  <c r="E27" i="9"/>
  <c r="B27" i="9" s="1"/>
  <c r="B229" i="9"/>
  <c r="E34" i="9"/>
  <c r="B34" i="9" s="1"/>
  <c r="H489" i="1"/>
  <c r="G489" i="1"/>
  <c r="G491" i="1"/>
  <c r="H491" i="1"/>
  <c r="G493" i="1"/>
  <c r="H493" i="1"/>
  <c r="G495" i="1"/>
  <c r="H495" i="1"/>
  <c r="G497" i="1"/>
  <c r="H497" i="1"/>
  <c r="G501" i="1"/>
  <c r="H501" i="1"/>
  <c r="G503" i="1"/>
  <c r="H503" i="1"/>
  <c r="G505" i="1"/>
  <c r="H505" i="1"/>
  <c r="G507" i="1"/>
  <c r="H507" i="1"/>
  <c r="G509" i="1"/>
  <c r="H509" i="1"/>
  <c r="G511" i="1"/>
  <c r="H511" i="1"/>
  <c r="G513" i="1"/>
  <c r="H513" i="1"/>
  <c r="G515" i="1"/>
  <c r="H515" i="1"/>
  <c r="G1247" i="1"/>
  <c r="H1247" i="1"/>
  <c r="G1250" i="1"/>
  <c r="H1250" i="1"/>
  <c r="G7" i="1"/>
  <c r="G15" i="1"/>
  <c r="G19" i="1"/>
  <c r="G35" i="1"/>
  <c r="G46" i="1"/>
  <c r="G66" i="1"/>
  <c r="G70" i="1"/>
  <c r="G74" i="1"/>
  <c r="G82" i="1"/>
  <c r="G86" i="1"/>
  <c r="G94" i="1"/>
  <c r="G105" i="1"/>
  <c r="G109" i="1"/>
  <c r="G117" i="1"/>
  <c r="G121" i="1"/>
  <c r="G129" i="1"/>
  <c r="G132" i="1"/>
  <c r="G144" i="1"/>
  <c r="G169" i="1"/>
  <c r="G173" i="1"/>
  <c r="G181" i="1"/>
  <c r="G185" i="1"/>
  <c r="G193" i="1"/>
  <c r="G197" i="1"/>
  <c r="G204" i="1"/>
  <c r="G208" i="1"/>
  <c r="G212" i="1"/>
  <c r="G219" i="1"/>
  <c r="G223" i="1"/>
  <c r="G230" i="1"/>
  <c r="G276" i="1"/>
  <c r="G280" i="1"/>
  <c r="G288" i="1"/>
  <c r="G292" i="1"/>
  <c r="G344" i="1"/>
  <c r="G352" i="1"/>
  <c r="G367" i="1"/>
  <c r="G371" i="1"/>
  <c r="G375" i="1"/>
  <c r="G379" i="1"/>
  <c r="G383" i="1"/>
  <c r="G387" i="1"/>
  <c r="G391" i="1"/>
  <c r="G395" i="1"/>
  <c r="G399" i="1"/>
  <c r="G403" i="1"/>
  <c r="G407" i="1"/>
  <c r="G411" i="1"/>
  <c r="G428" i="1"/>
  <c r="G432" i="1"/>
  <c r="G436" i="1"/>
  <c r="G440" i="1"/>
  <c r="G444" i="1"/>
  <c r="G448" i="1"/>
  <c r="G452" i="1"/>
  <c r="G456" i="1"/>
  <c r="G463" i="1"/>
  <c r="G467" i="1"/>
  <c r="G471" i="1"/>
  <c r="G475" i="1"/>
  <c r="G479" i="1"/>
  <c r="H481" i="1"/>
  <c r="G481" i="1"/>
  <c r="H483" i="1"/>
  <c r="G483" i="1"/>
  <c r="H518" i="1"/>
  <c r="G518" i="1"/>
  <c r="H520" i="1"/>
  <c r="G520" i="1"/>
  <c r="H522" i="1"/>
  <c r="G522" i="1"/>
  <c r="H524" i="1"/>
  <c r="G524" i="1"/>
  <c r="H526" i="1"/>
  <c r="G526" i="1"/>
  <c r="H528" i="1"/>
  <c r="G528" i="1"/>
  <c r="G531" i="1"/>
  <c r="H531" i="1"/>
  <c r="H533" i="1"/>
  <c r="G533" i="1"/>
  <c r="H655" i="1"/>
  <c r="G655" i="1"/>
  <c r="H663" i="1"/>
  <c r="G663" i="1"/>
  <c r="H679" i="1"/>
  <c r="G679" i="1"/>
  <c r="H687" i="1"/>
  <c r="G687" i="1"/>
  <c r="H695" i="1"/>
  <c r="G695" i="1"/>
  <c r="H703" i="1"/>
  <c r="G703" i="1"/>
  <c r="H711" i="1"/>
  <c r="G711" i="1"/>
  <c r="H719" i="1"/>
  <c r="G719" i="1"/>
  <c r="H727" i="1"/>
  <c r="G727" i="1"/>
  <c r="H735" i="1"/>
  <c r="G735" i="1"/>
  <c r="H743" i="1"/>
  <c r="G743" i="1"/>
  <c r="H751" i="1"/>
  <c r="G751" i="1"/>
  <c r="H759" i="1"/>
  <c r="G759" i="1"/>
  <c r="G10" i="1"/>
  <c r="G14" i="1"/>
  <c r="G30" i="1"/>
  <c r="G53" i="1"/>
  <c r="G61" i="1"/>
  <c r="G69" i="1"/>
  <c r="G73" i="1"/>
  <c r="G77" i="1"/>
  <c r="G104" i="1"/>
  <c r="G108" i="1"/>
  <c r="G124" i="1"/>
  <c r="G131" i="1"/>
  <c r="G143" i="1"/>
  <c r="G157" i="1"/>
  <c r="G164" i="1"/>
  <c r="G172" i="1"/>
  <c r="G176" i="1"/>
  <c r="G218" i="1"/>
  <c r="G233" i="1"/>
  <c r="G237" i="1"/>
  <c r="G245" i="1"/>
  <c r="G249" i="1"/>
  <c r="G257" i="1"/>
  <c r="G264" i="1"/>
  <c r="G268" i="1"/>
  <c r="G275" i="1"/>
  <c r="G300" i="1"/>
  <c r="G331" i="1"/>
  <c r="G358" i="1"/>
  <c r="G362" i="1"/>
  <c r="G370" i="1"/>
  <c r="G374" i="1"/>
  <c r="G382" i="1"/>
  <c r="G390" i="1"/>
  <c r="G406" i="1"/>
  <c r="G410" i="1"/>
  <c r="G416" i="1"/>
  <c r="G427" i="1"/>
  <c r="G431" i="1"/>
  <c r="G435" i="1"/>
  <c r="G451" i="1"/>
  <c r="G455" i="1"/>
  <c r="G462" i="1"/>
  <c r="G466" i="1"/>
  <c r="G470" i="1"/>
  <c r="G474" i="1"/>
  <c r="G478" i="1"/>
  <c r="G486" i="1"/>
  <c r="H486" i="1"/>
  <c r="G488" i="1"/>
  <c r="H488" i="1"/>
  <c r="G490" i="1"/>
  <c r="H490" i="1"/>
  <c r="H494" i="1"/>
  <c r="G494" i="1"/>
  <c r="H498" i="1"/>
  <c r="G498" i="1"/>
  <c r="H504" i="1"/>
  <c r="G504" i="1"/>
  <c r="H508" i="1"/>
  <c r="G508" i="1"/>
  <c r="H512" i="1"/>
  <c r="G512" i="1"/>
  <c r="H487" i="1"/>
  <c r="G487" i="1"/>
  <c r="G499" i="1"/>
  <c r="H499" i="1"/>
  <c r="G11" i="1"/>
  <c r="G23" i="1"/>
  <c r="G27" i="1"/>
  <c r="G31" i="1"/>
  <c r="G39" i="1"/>
  <c r="G43" i="1"/>
  <c r="G50" i="1"/>
  <c r="G54" i="1"/>
  <c r="G58" i="1"/>
  <c r="G62" i="1"/>
  <c r="G90" i="1"/>
  <c r="G98" i="1"/>
  <c r="G113" i="1"/>
  <c r="G125" i="1"/>
  <c r="G140" i="1"/>
  <c r="G150" i="1"/>
  <c r="G154" i="1"/>
  <c r="G158" i="1"/>
  <c r="G161" i="1"/>
  <c r="G165" i="1"/>
  <c r="G177" i="1"/>
  <c r="G189" i="1"/>
  <c r="G200" i="1"/>
  <c r="G216" i="1"/>
  <c r="G234" i="1"/>
  <c r="G238" i="1"/>
  <c r="G242" i="1"/>
  <c r="G246" i="1"/>
  <c r="G250" i="1"/>
  <c r="G254" i="1"/>
  <c r="G261" i="1"/>
  <c r="G265" i="1"/>
  <c r="G272" i="1"/>
  <c r="G284" i="1"/>
  <c r="G301" i="1"/>
  <c r="G308" i="1"/>
  <c r="G312" i="1"/>
  <c r="G320" i="1"/>
  <c r="G324" i="1"/>
  <c r="G328" i="1"/>
  <c r="G332" i="1"/>
  <c r="G336" i="1"/>
  <c r="G340" i="1"/>
  <c r="G348" i="1"/>
  <c r="G359" i="1"/>
  <c r="G363" i="1"/>
  <c r="H671" i="1"/>
  <c r="G671" i="1"/>
  <c r="G6" i="1"/>
  <c r="G18" i="1"/>
  <c r="G22" i="1"/>
  <c r="G26" i="1"/>
  <c r="G34" i="1"/>
  <c r="G38" i="1"/>
  <c r="G42" i="1"/>
  <c r="G49" i="1"/>
  <c r="G57" i="1"/>
  <c r="G65" i="1"/>
  <c r="G81" i="1"/>
  <c r="G85" i="1"/>
  <c r="G89" i="1"/>
  <c r="G93" i="1"/>
  <c r="G97" i="1"/>
  <c r="G101" i="1"/>
  <c r="G112" i="1"/>
  <c r="G116" i="1"/>
  <c r="G120" i="1"/>
  <c r="G128" i="1"/>
  <c r="G135" i="1"/>
  <c r="G139" i="1"/>
  <c r="G147" i="1"/>
  <c r="G153" i="1"/>
  <c r="G168" i="1"/>
  <c r="G180" i="1"/>
  <c r="G184" i="1"/>
  <c r="G188" i="1"/>
  <c r="G192" i="1"/>
  <c r="G196" i="1"/>
  <c r="G199" i="1"/>
  <c r="G203" i="1"/>
  <c r="G207" i="1"/>
  <c r="G211" i="1"/>
  <c r="G215" i="1"/>
  <c r="G222" i="1"/>
  <c r="G229" i="1"/>
  <c r="G241" i="1"/>
  <c r="G253" i="1"/>
  <c r="G260" i="1"/>
  <c r="G271" i="1"/>
  <c r="G279" i="1"/>
  <c r="G283" i="1"/>
  <c r="G287" i="1"/>
  <c r="G291" i="1"/>
  <c r="G307" i="1"/>
  <c r="G311" i="1"/>
  <c r="G315" i="1"/>
  <c r="G319" i="1"/>
  <c r="G323" i="1"/>
  <c r="G327" i="1"/>
  <c r="G335" i="1"/>
  <c r="G339" i="1"/>
  <c r="G343" i="1"/>
  <c r="G347" i="1"/>
  <c r="G351" i="1"/>
  <c r="G366" i="1"/>
  <c r="G378" i="1"/>
  <c r="G386" i="1"/>
  <c r="G394" i="1"/>
  <c r="G398" i="1"/>
  <c r="G402" i="1"/>
  <c r="G439" i="1"/>
  <c r="G443" i="1"/>
  <c r="G447" i="1"/>
  <c r="G459" i="1"/>
  <c r="H492" i="1"/>
  <c r="G492" i="1"/>
  <c r="H496" i="1"/>
  <c r="G496" i="1"/>
  <c r="H500" i="1"/>
  <c r="G500" i="1"/>
  <c r="H502" i="1"/>
  <c r="G502" i="1"/>
  <c r="H506" i="1"/>
  <c r="G506" i="1"/>
  <c r="H510" i="1"/>
  <c r="G510" i="1"/>
  <c r="H514" i="1"/>
  <c r="G514" i="1"/>
  <c r="H647" i="1"/>
  <c r="G647" i="1"/>
  <c r="G5" i="1"/>
  <c r="G9" i="1"/>
  <c r="G13" i="1"/>
  <c r="G17" i="1"/>
  <c r="G21" i="1"/>
  <c r="G25" i="1"/>
  <c r="G29" i="1"/>
  <c r="G33" i="1"/>
  <c r="G37" i="1"/>
  <c r="G41" i="1"/>
  <c r="G48" i="1"/>
  <c r="G52" i="1"/>
  <c r="G56" i="1"/>
  <c r="G60" i="1"/>
  <c r="G64" i="1"/>
  <c r="G68" i="1"/>
  <c r="G72" i="1"/>
  <c r="G76" i="1"/>
  <c r="G80" i="1"/>
  <c r="G84" i="1"/>
  <c r="G88" i="1"/>
  <c r="G92" i="1"/>
  <c r="G96" i="1"/>
  <c r="G100" i="1"/>
  <c r="G103" i="1"/>
  <c r="G107" i="1"/>
  <c r="G111" i="1"/>
  <c r="G115" i="1"/>
  <c r="G119" i="1"/>
  <c r="G123" i="1"/>
  <c r="G127" i="1"/>
  <c r="G134" i="1"/>
  <c r="G138" i="1"/>
  <c r="G142" i="1"/>
  <c r="G146" i="1"/>
  <c r="G152" i="1"/>
  <c r="G156" i="1"/>
  <c r="G163" i="1"/>
  <c r="G167" i="1"/>
  <c r="G171" i="1"/>
  <c r="G175" i="1"/>
  <c r="G179" i="1"/>
  <c r="G183" i="1"/>
  <c r="G187" i="1"/>
  <c r="G191" i="1"/>
  <c r="G195" i="1"/>
  <c r="G202" i="1"/>
  <c r="G206" i="1"/>
  <c r="G210" i="1"/>
  <c r="G214" i="1"/>
  <c r="G221" i="1"/>
  <c r="G225" i="1"/>
  <c r="G228" i="1"/>
  <c r="G232" i="1"/>
  <c r="G236" i="1"/>
  <c r="G240" i="1"/>
  <c r="G244" i="1"/>
  <c r="G248" i="1"/>
  <c r="G252" i="1"/>
  <c r="G256" i="1"/>
  <c r="G259" i="1"/>
  <c r="G263" i="1"/>
  <c r="G267" i="1"/>
  <c r="G270" i="1"/>
  <c r="G274" i="1"/>
  <c r="G278" i="1"/>
  <c r="G282" i="1"/>
  <c r="G286" i="1"/>
  <c r="G290" i="1"/>
  <c r="G294" i="1"/>
  <c r="G299" i="1"/>
  <c r="G306" i="1"/>
  <c r="G310" i="1"/>
  <c r="G314" i="1"/>
  <c r="G318" i="1"/>
  <c r="G322" i="1"/>
  <c r="G326" i="1"/>
  <c r="G330" i="1"/>
  <c r="G334" i="1"/>
  <c r="G338" i="1"/>
  <c r="G342" i="1"/>
  <c r="G346" i="1"/>
  <c r="G350" i="1"/>
  <c r="G354" i="1"/>
  <c r="G357" i="1"/>
  <c r="G361" i="1"/>
  <c r="G365" i="1"/>
  <c r="G369" i="1"/>
  <c r="G373" i="1"/>
  <c r="G377" i="1"/>
  <c r="G381" i="1"/>
  <c r="G385" i="1"/>
  <c r="G389" i="1"/>
  <c r="G393" i="1"/>
  <c r="G397" i="1"/>
  <c r="G401" i="1"/>
  <c r="G405" i="1"/>
  <c r="G409" i="1"/>
  <c r="G415" i="1"/>
  <c r="G423" i="1"/>
  <c r="G426" i="1"/>
  <c r="G430" i="1"/>
  <c r="G434" i="1"/>
  <c r="G438" i="1"/>
  <c r="G442" i="1"/>
  <c r="G446" i="1"/>
  <c r="G450" i="1"/>
  <c r="G454" i="1"/>
  <c r="G458" i="1"/>
  <c r="G461" i="1"/>
  <c r="G465" i="1"/>
  <c r="G469" i="1"/>
  <c r="G477" i="1"/>
  <c r="G480" i="1"/>
  <c r="H480" i="1"/>
  <c r="G482" i="1"/>
  <c r="H482" i="1"/>
  <c r="G484" i="1"/>
  <c r="H484" i="1"/>
  <c r="G517" i="1"/>
  <c r="H517" i="1"/>
  <c r="G519" i="1"/>
  <c r="H519" i="1"/>
  <c r="G521" i="1"/>
  <c r="H521" i="1"/>
  <c r="G523" i="1"/>
  <c r="H523" i="1"/>
  <c r="G525" i="1"/>
  <c r="H525" i="1"/>
  <c r="G527" i="1"/>
  <c r="H527" i="1"/>
  <c r="H532" i="1"/>
  <c r="G532" i="1"/>
  <c r="H567" i="1"/>
  <c r="H569" i="1"/>
  <c r="H571" i="1"/>
  <c r="H573" i="1"/>
  <c r="H575" i="1"/>
  <c r="H577" i="1"/>
  <c r="H579" i="1"/>
  <c r="H581" i="1"/>
  <c r="H583" i="1"/>
  <c r="H585" i="1"/>
  <c r="H587" i="1"/>
  <c r="H589" i="1"/>
  <c r="H624" i="1"/>
  <c r="H626" i="1"/>
  <c r="H628" i="1"/>
  <c r="H630" i="1"/>
  <c r="H632" i="1"/>
  <c r="H635" i="1"/>
  <c r="H651" i="1"/>
  <c r="G651" i="1"/>
  <c r="H659" i="1"/>
  <c r="G659" i="1"/>
  <c r="H667" i="1"/>
  <c r="G667" i="1"/>
  <c r="H675" i="1"/>
  <c r="G675" i="1"/>
  <c r="H683" i="1"/>
  <c r="G683" i="1"/>
  <c r="H691" i="1"/>
  <c r="G691" i="1"/>
  <c r="H699" i="1"/>
  <c r="G699" i="1"/>
  <c r="H707" i="1"/>
  <c r="G707" i="1"/>
  <c r="H715" i="1"/>
  <c r="G715" i="1"/>
  <c r="H723" i="1"/>
  <c r="G723" i="1"/>
  <c r="H731" i="1"/>
  <c r="G731" i="1"/>
  <c r="H739" i="1"/>
  <c r="G739" i="1"/>
  <c r="H747" i="1"/>
  <c r="G747" i="1"/>
  <c r="H755" i="1"/>
  <c r="G755" i="1"/>
  <c r="H763" i="1"/>
  <c r="G763" i="1"/>
  <c r="H1018" i="1"/>
  <c r="G1018" i="1"/>
  <c r="H1022" i="1"/>
  <c r="G1022" i="1"/>
  <c r="H1030" i="1"/>
  <c r="G1030" i="1"/>
  <c r="H1034" i="1"/>
  <c r="G1034" i="1"/>
  <c r="H1038" i="1"/>
  <c r="G1038" i="1"/>
  <c r="H1042" i="1"/>
  <c r="G1042" i="1"/>
  <c r="H1046" i="1"/>
  <c r="G1046" i="1"/>
  <c r="H1050" i="1"/>
  <c r="G1050" i="1"/>
  <c r="H1054" i="1"/>
  <c r="G1054" i="1"/>
  <c r="H1058" i="1"/>
  <c r="G1058" i="1"/>
  <c r="H1062" i="1"/>
  <c r="G1062" i="1"/>
  <c r="H1068" i="1"/>
  <c r="G1068" i="1"/>
  <c r="H1070" i="1"/>
  <c r="G1070" i="1"/>
  <c r="H1081" i="1"/>
  <c r="G1081" i="1"/>
  <c r="H1085" i="1"/>
  <c r="G1085" i="1"/>
  <c r="H1089" i="1"/>
  <c r="G1089" i="1"/>
  <c r="H1093" i="1"/>
  <c r="G1093" i="1"/>
  <c r="H1095" i="1"/>
  <c r="G1095" i="1"/>
  <c r="H1099" i="1"/>
  <c r="G1099" i="1"/>
  <c r="H1103" i="1"/>
  <c r="G1103" i="1"/>
  <c r="H1107" i="1"/>
  <c r="G1107" i="1"/>
  <c r="H1109" i="1"/>
  <c r="G1109" i="1"/>
  <c r="H1113" i="1"/>
  <c r="G1113" i="1"/>
  <c r="H1117" i="1"/>
  <c r="G1117" i="1"/>
  <c r="H1121" i="1"/>
  <c r="G1121" i="1"/>
  <c r="H1125" i="1"/>
  <c r="G1125" i="1"/>
  <c r="H641" i="1"/>
  <c r="H645" i="1"/>
  <c r="H1014" i="1"/>
  <c r="G1014" i="1"/>
  <c r="H1016" i="1"/>
  <c r="G1016" i="1"/>
  <c r="H1020" i="1"/>
  <c r="G1020" i="1"/>
  <c r="H1024" i="1"/>
  <c r="G1024" i="1"/>
  <c r="H1026" i="1"/>
  <c r="G1026" i="1"/>
  <c r="H1028" i="1"/>
  <c r="G1028" i="1"/>
  <c r="H1032" i="1"/>
  <c r="G1032" i="1"/>
  <c r="H1036" i="1"/>
  <c r="G1036" i="1"/>
  <c r="H1040" i="1"/>
  <c r="G1040" i="1"/>
  <c r="H1044" i="1"/>
  <c r="G1044" i="1"/>
  <c r="H1048" i="1"/>
  <c r="G1048" i="1"/>
  <c r="H1052" i="1"/>
  <c r="G1052" i="1"/>
  <c r="H1056" i="1"/>
  <c r="G1056" i="1"/>
  <c r="H1060" i="1"/>
  <c r="G1060" i="1"/>
  <c r="H1064" i="1"/>
  <c r="G1064" i="1"/>
  <c r="H1066" i="1"/>
  <c r="G1066" i="1"/>
  <c r="H1072" i="1"/>
  <c r="G1072" i="1"/>
  <c r="H1077" i="1"/>
  <c r="G1077" i="1"/>
  <c r="H1079" i="1"/>
  <c r="G1079" i="1"/>
  <c r="H1083" i="1"/>
  <c r="G1083" i="1"/>
  <c r="H1087" i="1"/>
  <c r="G1087" i="1"/>
  <c r="H1091" i="1"/>
  <c r="G1091" i="1"/>
  <c r="H1097" i="1"/>
  <c r="G1097" i="1"/>
  <c r="H1101" i="1"/>
  <c r="G1101" i="1"/>
  <c r="H1105" i="1"/>
  <c r="G1105" i="1"/>
  <c r="H1111" i="1"/>
  <c r="G1111" i="1"/>
  <c r="H1115" i="1"/>
  <c r="G1115" i="1"/>
  <c r="H1119" i="1"/>
  <c r="G1119" i="1"/>
  <c r="H1123" i="1"/>
  <c r="G1123" i="1"/>
  <c r="H1127" i="1"/>
  <c r="G1127" i="1"/>
  <c r="H1129" i="1"/>
  <c r="G1129" i="1"/>
  <c r="H1138" i="1"/>
  <c r="G1138" i="1"/>
  <c r="H1149" i="1"/>
  <c r="G1149" i="1"/>
  <c r="H1165" i="1"/>
  <c r="G1165" i="1"/>
  <c r="G646" i="1"/>
  <c r="H648"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5" i="1"/>
  <c r="G985"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806" i="1"/>
  <c r="H1134" i="1"/>
  <c r="G1134" i="1"/>
  <c r="H1145" i="1"/>
  <c r="G1145" i="1"/>
  <c r="H1161" i="1"/>
  <c r="G1161" i="1"/>
  <c r="H1218" i="1"/>
  <c r="G1218" i="1"/>
  <c r="H1229" i="1"/>
  <c r="G1229" i="1"/>
  <c r="H1238" i="1"/>
  <c r="G1238"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4" i="1"/>
  <c r="G984"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3" i="1"/>
  <c r="G1013" i="1"/>
  <c r="H1015" i="1"/>
  <c r="G1015"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3" i="1"/>
  <c r="G1133" i="1"/>
  <c r="H1141" i="1"/>
  <c r="G1141" i="1"/>
  <c r="H1157" i="1"/>
  <c r="G1157" i="1"/>
  <c r="H1176" i="1"/>
  <c r="G1176" i="1"/>
  <c r="H1194" i="1"/>
  <c r="G1194" i="1"/>
  <c r="H1202" i="1"/>
  <c r="G1202" i="1"/>
  <c r="H1211" i="1"/>
  <c r="G1211" i="1"/>
  <c r="G1263" i="1"/>
  <c r="H1263" i="1"/>
  <c r="G1266" i="1"/>
  <c r="H1266" i="1"/>
  <c r="H1153" i="1"/>
  <c r="G1153" i="1"/>
  <c r="H1169" i="1"/>
  <c r="G1169" i="1"/>
  <c r="H1187" i="1"/>
  <c r="G1187" i="1"/>
  <c r="G1558" i="1"/>
  <c r="H1558" i="1"/>
  <c r="J1558" i="1"/>
  <c r="H1132" i="1"/>
  <c r="H1172" i="1"/>
  <c r="G1172" i="1"/>
  <c r="H1190" i="1"/>
  <c r="G1190" i="1"/>
  <c r="H1214" i="1"/>
  <c r="G1214" i="1"/>
  <c r="H1225" i="1"/>
  <c r="G1225" i="1"/>
  <c r="H1241" i="1"/>
  <c r="G1241" i="1"/>
  <c r="J1544" i="1"/>
  <c r="H1544" i="1"/>
  <c r="G1544" i="1"/>
  <c r="H1553" i="1"/>
  <c r="G1553" i="1"/>
  <c r="I1553" i="1" s="1"/>
  <c r="J1553" i="1"/>
  <c r="F112" i="4"/>
  <c r="D106" i="4"/>
  <c r="H1131" i="1"/>
  <c r="H1186" i="1"/>
  <c r="G1186" i="1"/>
  <c r="H1210" i="1"/>
  <c r="G1210" i="1"/>
  <c r="H1237" i="1"/>
  <c r="G1237" i="1"/>
  <c r="G1258" i="1"/>
  <c r="H1258" i="1"/>
  <c r="G1279" i="1"/>
  <c r="H1279" i="1"/>
  <c r="G1283" i="1"/>
  <c r="H1283" i="1"/>
  <c r="G1286" i="1"/>
  <c r="H1286" i="1"/>
  <c r="G1291" i="1"/>
  <c r="H1291" i="1"/>
  <c r="G1294" i="1"/>
  <c r="H1294" i="1"/>
  <c r="G1299" i="1"/>
  <c r="H1299" i="1"/>
  <c r="G1302" i="1"/>
  <c r="H1302" i="1"/>
  <c r="G1307" i="1"/>
  <c r="H1307" i="1"/>
  <c r="G1310" i="1"/>
  <c r="H1310" i="1"/>
  <c r="G1315" i="1"/>
  <c r="H1315" i="1"/>
  <c r="G1318" i="1"/>
  <c r="H1318" i="1"/>
  <c r="G1323" i="1"/>
  <c r="H1323" i="1"/>
  <c r="G1326" i="1"/>
  <c r="H1326" i="1"/>
  <c r="G1331" i="1"/>
  <c r="H1331" i="1"/>
  <c r="G1334" i="1"/>
  <c r="H1334" i="1"/>
  <c r="G1339" i="1"/>
  <c r="H1339" i="1"/>
  <c r="G1342" i="1"/>
  <c r="H1342" i="1"/>
  <c r="G1347" i="1"/>
  <c r="H1347" i="1"/>
  <c r="G1350" i="1"/>
  <c r="H1350" i="1"/>
  <c r="G1355" i="1"/>
  <c r="H1355" i="1"/>
  <c r="G1358" i="1"/>
  <c r="H1358" i="1"/>
  <c r="G1363" i="1"/>
  <c r="H1363" i="1"/>
  <c r="G1366" i="1"/>
  <c r="H1366" i="1"/>
  <c r="G1371" i="1"/>
  <c r="H1371" i="1"/>
  <c r="G1374" i="1"/>
  <c r="H1374" i="1"/>
  <c r="H1386" i="1"/>
  <c r="G1386" i="1"/>
  <c r="H1389" i="1"/>
  <c r="G1389" i="1"/>
  <c r="H1410" i="1"/>
  <c r="G1410" i="1"/>
  <c r="H1413" i="1"/>
  <c r="G1413" i="1"/>
  <c r="G1571" i="1"/>
  <c r="H1130" i="1"/>
  <c r="H1198" i="1"/>
  <c r="G1198" i="1"/>
  <c r="H1206" i="1"/>
  <c r="G1206" i="1"/>
  <c r="H1222" i="1"/>
  <c r="G1222" i="1"/>
  <c r="H1233" i="1"/>
  <c r="G1233" i="1"/>
  <c r="G1271" i="1"/>
  <c r="H1271" i="1"/>
  <c r="G1274" i="1"/>
  <c r="H1274" i="1"/>
  <c r="H1454" i="1"/>
  <c r="G1454" i="1"/>
  <c r="H1457" i="1"/>
  <c r="G1457" i="1"/>
  <c r="H1526" i="1"/>
  <c r="G1526" i="1"/>
  <c r="H1529" i="1"/>
  <c r="G1529" i="1"/>
  <c r="G1589" i="1"/>
  <c r="H1589" i="1"/>
  <c r="H1599" i="1"/>
  <c r="G1599" i="1"/>
  <c r="H1630" i="1"/>
  <c r="G1630" i="1"/>
  <c r="H1638" i="1"/>
  <c r="G1638" i="1"/>
  <c r="H1646" i="1"/>
  <c r="G1646" i="1"/>
  <c r="H1654" i="1"/>
  <c r="G1654" i="1"/>
  <c r="H1662" i="1"/>
  <c r="G1662" i="1"/>
  <c r="H1670" i="1"/>
  <c r="G1670" i="1"/>
  <c r="F250" i="4"/>
  <c r="D230" i="4"/>
  <c r="E178" i="5"/>
  <c r="D1185" i="1"/>
  <c r="H337" i="9"/>
  <c r="E337" i="9" s="1"/>
  <c r="B337" i="9" s="1"/>
  <c r="D1201" i="1"/>
  <c r="G339" i="9"/>
  <c r="F219" i="5"/>
  <c r="C1223" i="1"/>
  <c r="F248" i="5"/>
  <c r="C1252" i="1"/>
  <c r="G1254" i="1"/>
  <c r="H1254" i="1"/>
  <c r="G1262" i="1"/>
  <c r="H1262" i="1"/>
  <c r="G1267" i="1"/>
  <c r="H1267" i="1"/>
  <c r="G1270" i="1"/>
  <c r="H1270" i="1"/>
  <c r="G1275" i="1"/>
  <c r="H1275" i="1"/>
  <c r="G1278" i="1"/>
  <c r="H1278" i="1"/>
  <c r="H1378" i="1"/>
  <c r="G1378" i="1"/>
  <c r="H1381" i="1"/>
  <c r="G1381" i="1"/>
  <c r="H1402" i="1"/>
  <c r="G1402" i="1"/>
  <c r="H1405" i="1"/>
  <c r="G1405" i="1"/>
  <c r="H1446" i="1"/>
  <c r="G1446" i="1"/>
  <c r="H1449" i="1"/>
  <c r="G1449" i="1"/>
  <c r="H1478" i="1"/>
  <c r="G1478" i="1"/>
  <c r="H1481" i="1"/>
  <c r="G1481" i="1"/>
  <c r="H1502" i="1"/>
  <c r="G1502" i="1"/>
  <c r="H1505" i="1"/>
  <c r="G1505" i="1"/>
  <c r="H1518" i="1"/>
  <c r="G1518" i="1"/>
  <c r="H1521" i="1"/>
  <c r="G1521" i="1"/>
  <c r="G1580" i="1"/>
  <c r="H1580" i="1"/>
  <c r="J1580" i="1"/>
  <c r="G1613" i="1"/>
  <c r="H1613" i="1"/>
  <c r="D7" i="4"/>
  <c r="F8" i="4"/>
  <c r="F135" i="4"/>
  <c r="D134" i="4"/>
  <c r="E466" i="4"/>
  <c r="D460" i="1" s="1"/>
  <c r="D629" i="4"/>
  <c r="F630" i="4"/>
  <c r="G227" i="9"/>
  <c r="E227" i="9" s="1"/>
  <c r="B227" i="9" s="1"/>
  <c r="G1246" i="1"/>
  <c r="H1246" i="1"/>
  <c r="G1251" i="1"/>
  <c r="H1251" i="1"/>
  <c r="G1282" i="1"/>
  <c r="H1282" i="1"/>
  <c r="G1287" i="1"/>
  <c r="H1287" i="1"/>
  <c r="G1290" i="1"/>
  <c r="H1290" i="1"/>
  <c r="G1295" i="1"/>
  <c r="H1295" i="1"/>
  <c r="G1298" i="1"/>
  <c r="H1298" i="1"/>
  <c r="G1303" i="1"/>
  <c r="H1303" i="1"/>
  <c r="G1306" i="1"/>
  <c r="H1306" i="1"/>
  <c r="G1311" i="1"/>
  <c r="H1311" i="1"/>
  <c r="G1314" i="1"/>
  <c r="H1314" i="1"/>
  <c r="G1319" i="1"/>
  <c r="H1319" i="1"/>
  <c r="G1322" i="1"/>
  <c r="H1322" i="1"/>
  <c r="G1327" i="1"/>
  <c r="H1327" i="1"/>
  <c r="G1330" i="1"/>
  <c r="H1330" i="1"/>
  <c r="G1335" i="1"/>
  <c r="H1335" i="1"/>
  <c r="G1338" i="1"/>
  <c r="H1338" i="1"/>
  <c r="G1343" i="1"/>
  <c r="H1343" i="1"/>
  <c r="G1346" i="1"/>
  <c r="H1346" i="1"/>
  <c r="G1351" i="1"/>
  <c r="H1351" i="1"/>
  <c r="G1354" i="1"/>
  <c r="H1354" i="1"/>
  <c r="G1359" i="1"/>
  <c r="H1359" i="1"/>
  <c r="G1362" i="1"/>
  <c r="H1362" i="1"/>
  <c r="G1367" i="1"/>
  <c r="H1367" i="1"/>
  <c r="G1370" i="1"/>
  <c r="H1370" i="1"/>
  <c r="G1375" i="1"/>
  <c r="H1375" i="1"/>
  <c r="H1426" i="1"/>
  <c r="G1426" i="1"/>
  <c r="H1429" i="1"/>
  <c r="G1429" i="1"/>
  <c r="H1438" i="1"/>
  <c r="G1438" i="1"/>
  <c r="H1441" i="1"/>
  <c r="G1441" i="1"/>
  <c r="H1470" i="1"/>
  <c r="G1470" i="1"/>
  <c r="H1473" i="1"/>
  <c r="G1473" i="1"/>
  <c r="H1494" i="1"/>
  <c r="G1494" i="1"/>
  <c r="H1497" i="1"/>
  <c r="G1497" i="1"/>
  <c r="G1550" i="1"/>
  <c r="I1550" i="1" s="1"/>
  <c r="H1550" i="1"/>
  <c r="J1550" i="1"/>
  <c r="H1561" i="1"/>
  <c r="G1561" i="1"/>
  <c r="I1561" i="1" s="1"/>
  <c r="J1561" i="1"/>
  <c r="H1574" i="1"/>
  <c r="G1574" i="1"/>
  <c r="I1574" i="1" s="1"/>
  <c r="I1576" i="1"/>
  <c r="G1597" i="1"/>
  <c r="H1597" i="1"/>
  <c r="G1607" i="1"/>
  <c r="H1626" i="1"/>
  <c r="G1626" i="1"/>
  <c r="F358" i="4"/>
  <c r="D308" i="4"/>
  <c r="F361" i="4"/>
  <c r="D360" i="4"/>
  <c r="F476" i="4"/>
  <c r="D466" i="4"/>
  <c r="E597" i="4"/>
  <c r="D591" i="1" s="1"/>
  <c r="G156" i="9"/>
  <c r="E156" i="9" s="1"/>
  <c r="B156" i="9" s="1"/>
  <c r="F607" i="4"/>
  <c r="D597" i="4"/>
  <c r="F647" i="4"/>
  <c r="D22" i="7"/>
  <c r="C1556" i="1"/>
  <c r="C1577" i="1"/>
  <c r="H35" i="3"/>
  <c r="H1602" i="1"/>
  <c r="G1602" i="1"/>
  <c r="H1394" i="1"/>
  <c r="G1394" i="1"/>
  <c r="H1397" i="1"/>
  <c r="G1397" i="1"/>
  <c r="H1418" i="1"/>
  <c r="G1418" i="1"/>
  <c r="H1421" i="1"/>
  <c r="G1421" i="1"/>
  <c r="H1433" i="1"/>
  <c r="G1433" i="1"/>
  <c r="H1462" i="1"/>
  <c r="G1462" i="1"/>
  <c r="H1465" i="1"/>
  <c r="G1465" i="1"/>
  <c r="H1486" i="1"/>
  <c r="G1486" i="1"/>
  <c r="H1489" i="1"/>
  <c r="G1489" i="1"/>
  <c r="H1513" i="1"/>
  <c r="G1513" i="1"/>
  <c r="H1534" i="1"/>
  <c r="G1534" i="1"/>
  <c r="H1541" i="1"/>
  <c r="G1541" i="1"/>
  <c r="I1543" i="1"/>
  <c r="H1566" i="1"/>
  <c r="G1566" i="1"/>
  <c r="I1568" i="1"/>
  <c r="G1605" i="1"/>
  <c r="H1605" i="1"/>
  <c r="F277" i="5"/>
  <c r="C1281" i="1"/>
  <c r="F6" i="6"/>
  <c r="D5" i="6"/>
  <c r="E114" i="6"/>
  <c r="D1511" i="1"/>
  <c r="G1511" i="1" s="1"/>
  <c r="F118" i="6"/>
  <c r="D114" i="6"/>
  <c r="C1514" i="1"/>
  <c r="E141" i="6"/>
  <c r="H1377" i="1"/>
  <c r="G1377" i="1"/>
  <c r="H1382" i="1"/>
  <c r="G1382" i="1"/>
  <c r="H1385" i="1"/>
  <c r="G1385" i="1"/>
  <c r="H1390" i="1"/>
  <c r="G1390" i="1"/>
  <c r="H1393" i="1"/>
  <c r="G1393" i="1"/>
  <c r="H1398" i="1"/>
  <c r="G1398" i="1"/>
  <c r="H1406" i="1"/>
  <c r="G1406" i="1"/>
  <c r="H1409" i="1"/>
  <c r="G1409" i="1"/>
  <c r="H1414" i="1"/>
  <c r="G1414" i="1"/>
  <c r="H1417" i="1"/>
  <c r="G1417" i="1"/>
  <c r="H1422" i="1"/>
  <c r="G1422" i="1"/>
  <c r="H1425" i="1"/>
  <c r="G1425" i="1"/>
  <c r="H1430" i="1"/>
  <c r="G1430" i="1"/>
  <c r="H1490" i="1"/>
  <c r="G1490" i="1"/>
  <c r="H1493" i="1"/>
  <c r="G1493" i="1"/>
  <c r="H1498" i="1"/>
  <c r="G1498" i="1"/>
  <c r="H1501" i="1"/>
  <c r="G1501" i="1"/>
  <c r="H1506" i="1"/>
  <c r="G1506" i="1"/>
  <c r="H1509" i="1"/>
  <c r="G1509" i="1"/>
  <c r="H1517" i="1"/>
  <c r="G1517" i="1"/>
  <c r="H1522" i="1"/>
  <c r="G1522" i="1"/>
  <c r="H1525" i="1"/>
  <c r="G1525" i="1"/>
  <c r="H1530" i="1"/>
  <c r="G1530" i="1"/>
  <c r="H1533" i="1"/>
  <c r="G1533" i="1"/>
  <c r="H1549" i="1"/>
  <c r="G1549" i="1"/>
  <c r="H1557" i="1"/>
  <c r="G1557" i="1"/>
  <c r="I1557" i="1" s="1"/>
  <c r="G1567" i="1"/>
  <c r="I1567" i="1" s="1"/>
  <c r="H1567" i="1"/>
  <c r="G1572" i="1"/>
  <c r="H1572" i="1"/>
  <c r="G1575" i="1"/>
  <c r="I1575" i="1" s="1"/>
  <c r="H1575" i="1"/>
  <c r="J1579" i="1"/>
  <c r="H1579" i="1"/>
  <c r="H1635" i="1"/>
  <c r="G1635" i="1"/>
  <c r="H1643" i="1"/>
  <c r="G1643" i="1"/>
  <c r="H1651" i="1"/>
  <c r="G1651" i="1"/>
  <c r="H1659" i="1"/>
  <c r="G1659" i="1"/>
  <c r="H1667" i="1"/>
  <c r="G1667" i="1"/>
  <c r="F70" i="5"/>
  <c r="D69" i="5"/>
  <c r="F35" i="6"/>
  <c r="C1431" i="1"/>
  <c r="H27" i="3"/>
  <c r="I33" i="3"/>
  <c r="D1555" i="1"/>
  <c r="I34" i="3"/>
  <c r="D1571" i="1"/>
  <c r="H1571" i="1" s="1"/>
  <c r="G1244" i="1"/>
  <c r="G1248" i="1"/>
  <c r="G1256" i="1"/>
  <c r="G1260" i="1"/>
  <c r="G1264" i="1"/>
  <c r="G1268" i="1"/>
  <c r="G1272" i="1"/>
  <c r="G1276" i="1"/>
  <c r="G1280" i="1"/>
  <c r="G1284" i="1"/>
  <c r="G1288" i="1"/>
  <c r="G1292" i="1"/>
  <c r="G1296" i="1"/>
  <c r="G1300" i="1"/>
  <c r="G1304" i="1"/>
  <c r="G1308" i="1"/>
  <c r="G1312" i="1"/>
  <c r="G1316" i="1"/>
  <c r="G1320" i="1"/>
  <c r="G1324" i="1"/>
  <c r="G1328" i="1"/>
  <c r="H1434" i="1"/>
  <c r="G1434" i="1"/>
  <c r="H1437" i="1"/>
  <c r="G1437" i="1"/>
  <c r="H1442" i="1"/>
  <c r="G1442" i="1"/>
  <c r="H1445" i="1"/>
  <c r="G1445" i="1"/>
  <c r="H1450" i="1"/>
  <c r="G1450" i="1"/>
  <c r="H1453" i="1"/>
  <c r="G1453" i="1"/>
  <c r="H1458" i="1"/>
  <c r="G1458" i="1"/>
  <c r="H1461" i="1"/>
  <c r="G1461" i="1"/>
  <c r="H1466" i="1"/>
  <c r="G1466" i="1"/>
  <c r="H1469" i="1"/>
  <c r="G1469" i="1"/>
  <c r="H1474" i="1"/>
  <c r="G1474" i="1"/>
  <c r="H1477" i="1"/>
  <c r="G1477" i="1"/>
  <c r="H1482" i="1"/>
  <c r="G1482" i="1"/>
  <c r="H1485" i="1"/>
  <c r="G1485" i="1"/>
  <c r="I1542" i="1"/>
  <c r="H1545" i="1"/>
  <c r="G1545" i="1"/>
  <c r="I1545" i="1" s="1"/>
  <c r="J1549" i="1"/>
  <c r="G1554" i="1"/>
  <c r="I1554" i="1" s="1"/>
  <c r="H1554" i="1"/>
  <c r="J1557" i="1"/>
  <c r="G1562" i="1"/>
  <c r="I1562" i="1" s="1"/>
  <c r="H1562" i="1"/>
  <c r="H1570" i="1"/>
  <c r="G1570" i="1"/>
  <c r="I1570" i="1" s="1"/>
  <c r="G1579" i="1"/>
  <c r="I1579" i="1" s="1"/>
  <c r="G1586" i="1"/>
  <c r="G1594" i="1"/>
  <c r="G1610" i="1"/>
  <c r="G1618" i="1"/>
  <c r="G1633" i="1"/>
  <c r="H1633" i="1"/>
  <c r="G1641" i="1"/>
  <c r="H1641" i="1"/>
  <c r="G1649" i="1"/>
  <c r="H1649" i="1"/>
  <c r="G1657" i="1"/>
  <c r="H1657" i="1"/>
  <c r="G1665" i="1"/>
  <c r="H1665" i="1"/>
  <c r="G1673" i="1"/>
  <c r="H1673" i="1"/>
  <c r="F170" i="4"/>
  <c r="D164" i="4"/>
  <c r="F203" i="4"/>
  <c r="D202" i="4"/>
  <c r="E309" i="4"/>
  <c r="F431" i="4"/>
  <c r="F136" i="5"/>
  <c r="D135" i="5"/>
  <c r="J1578" i="1"/>
  <c r="F125" i="4"/>
  <c r="E321" i="4"/>
  <c r="E7" i="5"/>
  <c r="E70" i="5"/>
  <c r="F256" i="5"/>
  <c r="D255" i="5"/>
  <c r="H1379" i="1"/>
  <c r="H1383" i="1"/>
  <c r="H1387" i="1"/>
  <c r="H1391" i="1"/>
  <c r="H1395" i="1"/>
  <c r="H1399" i="1"/>
  <c r="H1403" i="1"/>
  <c r="H1407" i="1"/>
  <c r="H1411" i="1"/>
  <c r="H1415" i="1"/>
  <c r="H1419" i="1"/>
  <c r="H1423" i="1"/>
  <c r="H1427" i="1"/>
  <c r="H1435" i="1"/>
  <c r="H1439" i="1"/>
  <c r="H1443" i="1"/>
  <c r="H1447" i="1"/>
  <c r="H1451" i="1"/>
  <c r="H1455" i="1"/>
  <c r="H1459" i="1"/>
  <c r="H1463" i="1"/>
  <c r="H1467" i="1"/>
  <c r="H1471" i="1"/>
  <c r="H1475" i="1"/>
  <c r="H1479" i="1"/>
  <c r="H1483" i="1"/>
  <c r="H1487" i="1"/>
  <c r="H1491" i="1"/>
  <c r="H1495" i="1"/>
  <c r="H1499" i="1"/>
  <c r="H1503" i="1"/>
  <c r="H1507" i="1"/>
  <c r="H1515" i="1"/>
  <c r="H1519" i="1"/>
  <c r="H1523" i="1"/>
  <c r="H1527" i="1"/>
  <c r="H1531" i="1"/>
  <c r="H1535" i="1"/>
  <c r="H1539" i="1"/>
  <c r="H1543" i="1"/>
  <c r="J1543" i="1"/>
  <c r="H1547" i="1"/>
  <c r="G1548" i="1"/>
  <c r="I1548" i="1" s="1"/>
  <c r="J1548" i="1"/>
  <c r="G1552" i="1"/>
  <c r="I1552" i="1" s="1"/>
  <c r="J1552" i="1"/>
  <c r="G1560" i="1"/>
  <c r="I1560" i="1" s="1"/>
  <c r="J1560" i="1"/>
  <c r="G1565" i="1"/>
  <c r="I1565" i="1" s="1"/>
  <c r="J1565" i="1"/>
  <c r="G1569" i="1"/>
  <c r="I1569" i="1" s="1"/>
  <c r="J1569" i="1"/>
  <c r="G1573" i="1"/>
  <c r="I1573" i="1" s="1"/>
  <c r="J1573" i="1"/>
  <c r="G1582" i="1"/>
  <c r="H1585" i="1"/>
  <c r="G1590" i="1"/>
  <c r="H1593" i="1"/>
  <c r="G1598" i="1"/>
  <c r="H1601" i="1"/>
  <c r="G1606" i="1"/>
  <c r="H1609" i="1"/>
  <c r="G1614" i="1"/>
  <c r="H1617" i="1"/>
  <c r="H1625" i="1"/>
  <c r="G1682" i="1"/>
  <c r="H1685" i="1"/>
  <c r="E82" i="4"/>
  <c r="F91" i="4"/>
  <c r="E140" i="4"/>
  <c r="D153" i="4"/>
  <c r="F154" i="4"/>
  <c r="E164" i="4"/>
  <c r="D221" i="4"/>
  <c r="E230" i="4"/>
  <c r="D226" i="1" s="1"/>
  <c r="F263" i="4"/>
  <c r="D262" i="4"/>
  <c r="F278" i="4"/>
  <c r="E373" i="4"/>
  <c r="F373" i="4" s="1"/>
  <c r="D648" i="4"/>
  <c r="F427" i="4"/>
  <c r="E479" i="4"/>
  <c r="D473" i="1" s="1"/>
  <c r="D491" i="4"/>
  <c r="F529" i="4"/>
  <c r="D522" i="4"/>
  <c r="F537" i="4"/>
  <c r="D536" i="4"/>
  <c r="D571" i="4"/>
  <c r="F609" i="4"/>
  <c r="D12" i="5"/>
  <c r="E219" i="5"/>
  <c r="E251" i="5"/>
  <c r="E5" i="7"/>
  <c r="D49" i="4"/>
  <c r="E202" i="4"/>
  <c r="D198" i="1" s="1"/>
  <c r="F237" i="4"/>
  <c r="D273" i="4"/>
  <c r="F322" i="4"/>
  <c r="F426" i="4"/>
  <c r="G315" i="9"/>
  <c r="G316" i="9"/>
  <c r="F150" i="5"/>
  <c r="E338" i="9"/>
  <c r="B338" i="9" s="1"/>
  <c r="D5" i="7"/>
  <c r="D51" i="8"/>
  <c r="E314" i="9"/>
  <c r="B314" i="9" s="1"/>
  <c r="H316" i="9"/>
  <c r="H315" i="9"/>
  <c r="E31" i="9"/>
  <c r="B31" i="9" s="1"/>
  <c r="G176" i="9"/>
  <c r="E176" i="9" s="1"/>
  <c r="B176" i="9" s="1"/>
  <c r="G180" i="9"/>
  <c r="G221" i="9"/>
  <c r="E221" i="9" s="1"/>
  <c r="B221" i="9" s="1"/>
  <c r="B317" i="9"/>
  <c r="D177" i="5"/>
  <c r="H310" i="9"/>
  <c r="G300" i="9"/>
  <c r="E300" i="9" s="1"/>
  <c r="B300" i="9" s="1"/>
  <c r="M228" i="9"/>
  <c r="G226" i="9"/>
  <c r="E226" i="9" s="1"/>
  <c r="B226" i="9" s="1"/>
  <c r="G222" i="9"/>
  <c r="E222" i="9" s="1"/>
  <c r="B222" i="9" s="1"/>
  <c r="G218" i="9"/>
  <c r="E218" i="9" s="1"/>
  <c r="B218"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309" i="9"/>
  <c r="E309" i="9" s="1"/>
  <c r="B309" i="9" s="1"/>
  <c r="G302" i="9"/>
  <c r="E302" i="9" s="1"/>
  <c r="B302" i="9" s="1"/>
  <c r="G223" i="9"/>
  <c r="E223" i="9" s="1"/>
  <c r="B223" i="9" s="1"/>
  <c r="G220" i="9"/>
  <c r="E220" i="9" s="1"/>
  <c r="B220" i="9" s="1"/>
  <c r="G215" i="9"/>
  <c r="E215" i="9" s="1"/>
  <c r="B215"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09" i="9"/>
  <c r="L228" i="9"/>
  <c r="G225" i="9"/>
  <c r="E225" i="9" s="1"/>
  <c r="B225" i="9" s="1"/>
  <c r="G217" i="9"/>
  <c r="E217" i="9" s="1"/>
  <c r="B217" i="9" s="1"/>
  <c r="H179" i="9"/>
  <c r="G178" i="9"/>
  <c r="E178" i="9" s="1"/>
  <c r="B178" i="9" s="1"/>
  <c r="G174" i="9"/>
  <c r="E174" i="9" s="1"/>
  <c r="B174" i="9" s="1"/>
  <c r="G224" i="9"/>
  <c r="E224" i="9" s="1"/>
  <c r="B224" i="9" s="1"/>
  <c r="G219" i="9"/>
  <c r="E219" i="9" s="1"/>
  <c r="B219" i="9" s="1"/>
  <c r="G179" i="9"/>
  <c r="G175" i="9"/>
  <c r="E175" i="9" s="1"/>
  <c r="B175" i="9" s="1"/>
  <c r="B25" i="9"/>
  <c r="E30" i="9"/>
  <c r="B30" i="9" s="1"/>
  <c r="G216" i="9"/>
  <c r="E216" i="9" s="1"/>
  <c r="B216" i="9" s="1"/>
  <c r="B237" i="9"/>
  <c r="B253" i="9"/>
  <c r="B269" i="9"/>
  <c r="B285" i="9"/>
  <c r="G301" i="9"/>
  <c r="E301" i="9" s="1"/>
  <c r="B301" i="9" s="1"/>
  <c r="G310" i="9"/>
  <c r="E310" i="9" s="1"/>
  <c r="B310" i="9" s="1"/>
  <c r="B159" i="9"/>
  <c r="B163" i="9"/>
  <c r="B167" i="9"/>
  <c r="B171" i="9"/>
  <c r="F298" i="9"/>
  <c r="B305" i="9"/>
  <c r="B331" i="9"/>
  <c r="E158" i="9"/>
  <c r="B158" i="9" s="1"/>
  <c r="E162" i="9"/>
  <c r="B162" i="9" s="1"/>
  <c r="E166" i="9"/>
  <c r="B166" i="9" s="1"/>
  <c r="E170" i="9"/>
  <c r="B170" i="9" s="1"/>
  <c r="B333" i="9"/>
  <c r="F232" i="9"/>
  <c r="B232" i="9" s="1"/>
  <c r="F240" i="9"/>
  <c r="B240" i="9" s="1"/>
  <c r="F248" i="9"/>
  <c r="B248" i="9" s="1"/>
  <c r="F256" i="9"/>
  <c r="B256" i="9" s="1"/>
  <c r="F264" i="9"/>
  <c r="B264" i="9" s="1"/>
  <c r="F272" i="9"/>
  <c r="B272" i="9" s="1"/>
  <c r="F280" i="9"/>
  <c r="B280" i="9" s="1"/>
  <c r="F288" i="9"/>
  <c r="B288" i="9" s="1"/>
  <c r="E321" i="9"/>
  <c r="B321" i="9" s="1"/>
  <c r="F231" i="9"/>
  <c r="B231" i="9" s="1"/>
  <c r="F239" i="9"/>
  <c r="B239" i="9" s="1"/>
  <c r="F247" i="9"/>
  <c r="B247" i="9" s="1"/>
  <c r="F255" i="9"/>
  <c r="B255" i="9" s="1"/>
  <c r="F263" i="9"/>
  <c r="B263" i="9" s="1"/>
  <c r="F271" i="9"/>
  <c r="B271" i="9" s="1"/>
  <c r="F279" i="9"/>
  <c r="B279" i="9" s="1"/>
  <c r="F287" i="9"/>
  <c r="B287" i="9" s="1"/>
  <c r="H1583" i="1" l="1"/>
  <c r="D44" i="8"/>
  <c r="H396" i="1"/>
  <c r="G396" i="1"/>
  <c r="G421" i="1"/>
  <c r="H285" i="1"/>
  <c r="G285" i="1"/>
  <c r="G174" i="1"/>
  <c r="H137" i="1"/>
  <c r="G137" i="1"/>
  <c r="H79" i="1"/>
  <c r="G79" i="1"/>
  <c r="G345" i="9"/>
  <c r="E345" i="9" s="1"/>
  <c r="H32" i="3"/>
  <c r="C1538" i="1"/>
  <c r="F140" i="4"/>
  <c r="D136" i="1"/>
  <c r="H1201" i="1"/>
  <c r="G1201" i="1"/>
  <c r="E152" i="4"/>
  <c r="D160" i="1"/>
  <c r="H1514" i="1"/>
  <c r="G1514" i="1"/>
  <c r="I29" i="3"/>
  <c r="D1510" i="1"/>
  <c r="G1577" i="1"/>
  <c r="H1577" i="1"/>
  <c r="F597" i="4"/>
  <c r="C591" i="1"/>
  <c r="F466" i="4"/>
  <c r="C460" i="1"/>
  <c r="D417" i="4"/>
  <c r="C303" i="1"/>
  <c r="F7" i="4"/>
  <c r="D6" i="4"/>
  <c r="C3" i="1"/>
  <c r="I1558" i="1"/>
  <c r="H23" i="3"/>
  <c r="F177" i="5"/>
  <c r="D176" i="5"/>
  <c r="C1181" i="1"/>
  <c r="H473" i="1"/>
  <c r="G473" i="1"/>
  <c r="F221" i="4"/>
  <c r="C217" i="1"/>
  <c r="F230" i="4"/>
  <c r="C226" i="1"/>
  <c r="F522" i="4"/>
  <c r="C516" i="1"/>
  <c r="F262" i="4"/>
  <c r="C258" i="1"/>
  <c r="E69" i="5"/>
  <c r="D1075" i="1"/>
  <c r="D430" i="4"/>
  <c r="F228" i="9"/>
  <c r="B228" i="9" s="1"/>
  <c r="F49" i="4"/>
  <c r="C45" i="1"/>
  <c r="I24" i="3"/>
  <c r="D1255" i="1"/>
  <c r="F571" i="4"/>
  <c r="C565" i="1"/>
  <c r="F648" i="4"/>
  <c r="C642" i="1"/>
  <c r="F82" i="4"/>
  <c r="D78" i="1"/>
  <c r="H1511" i="1"/>
  <c r="I21" i="3"/>
  <c r="E6" i="5"/>
  <c r="D1012" i="1"/>
  <c r="F164" i="4"/>
  <c r="C160" i="1"/>
  <c r="H1431" i="1"/>
  <c r="G1431" i="1"/>
  <c r="I1549" i="1"/>
  <c r="F114" i="6"/>
  <c r="H29" i="3"/>
  <c r="C1510" i="1"/>
  <c r="G347" i="9"/>
  <c r="E347" i="9" s="1"/>
  <c r="D141" i="6"/>
  <c r="F5" i="6"/>
  <c r="H26" i="3"/>
  <c r="C1401" i="1"/>
  <c r="E535" i="4"/>
  <c r="I1541" i="1"/>
  <c r="H1556" i="1"/>
  <c r="G1556" i="1"/>
  <c r="F134" i="4"/>
  <c r="C130" i="1"/>
  <c r="I1580" i="1"/>
  <c r="H1185" i="1"/>
  <c r="G1185" i="1"/>
  <c r="E6" i="4"/>
  <c r="I1544" i="1"/>
  <c r="E315" i="9"/>
  <c r="B315" i="9" s="1"/>
  <c r="F12" i="5"/>
  <c r="D7" i="5"/>
  <c r="C1017" i="1"/>
  <c r="F202" i="4"/>
  <c r="C198" i="1"/>
  <c r="F69" i="5"/>
  <c r="H22" i="3"/>
  <c r="C1074" i="1"/>
  <c r="I30" i="3"/>
  <c r="D1537" i="1"/>
  <c r="G1281" i="1"/>
  <c r="H1281" i="1"/>
  <c r="F106" i="4"/>
  <c r="C102" i="1"/>
  <c r="I32" i="3"/>
  <c r="D1538" i="1"/>
  <c r="E179" i="9"/>
  <c r="B179" i="9" s="1"/>
  <c r="B207" i="9"/>
  <c r="E180" i="9"/>
  <c r="B180" i="9" s="1"/>
  <c r="C1628" i="1"/>
  <c r="D45" i="8"/>
  <c r="E316" i="9"/>
  <c r="B316" i="9" s="1"/>
  <c r="F273" i="4"/>
  <c r="C269" i="1"/>
  <c r="H339" i="9"/>
  <c r="D1223" i="1"/>
  <c r="H1223" i="1" s="1"/>
  <c r="D535" i="4"/>
  <c r="F536" i="4"/>
  <c r="C530" i="1"/>
  <c r="F491" i="4"/>
  <c r="C485" i="1"/>
  <c r="E360" i="4"/>
  <c r="F360" i="4" s="1"/>
  <c r="D368" i="1"/>
  <c r="H24" i="9"/>
  <c r="G24" i="9"/>
  <c r="F153" i="4"/>
  <c r="D152" i="4"/>
  <c r="C149" i="1"/>
  <c r="F255" i="5"/>
  <c r="C1259" i="1"/>
  <c r="D251" i="5"/>
  <c r="F321" i="4"/>
  <c r="D316" i="1"/>
  <c r="C1140" i="1"/>
  <c r="F135" i="5"/>
  <c r="E308" i="4"/>
  <c r="D304" i="1"/>
  <c r="E430" i="4"/>
  <c r="I1566" i="1"/>
  <c r="C1555" i="1"/>
  <c r="H33" i="3"/>
  <c r="D418" i="4"/>
  <c r="C355" i="1"/>
  <c r="F629" i="4"/>
  <c r="C623" i="1"/>
  <c r="G1252" i="1"/>
  <c r="H1252" i="1"/>
  <c r="E339" i="9"/>
  <c r="B339" i="9" s="1"/>
  <c r="H336" i="9"/>
  <c r="E336" i="9" s="1"/>
  <c r="B336" i="9" s="1"/>
  <c r="E177" i="5"/>
  <c r="D1182" i="1"/>
  <c r="G343" i="9" l="1"/>
  <c r="E343" i="9" s="1"/>
  <c r="B343" i="9" s="1"/>
  <c r="I38" i="3"/>
  <c r="K1480" i="9"/>
  <c r="C1621" i="1"/>
  <c r="G1621" i="1" s="1"/>
  <c r="E417" i="4"/>
  <c r="D412" i="1" s="1"/>
  <c r="D303" i="1"/>
  <c r="H149" i="1"/>
  <c r="G149" i="1"/>
  <c r="H102" i="1"/>
  <c r="G102" i="1"/>
  <c r="I16" i="3"/>
  <c r="E422" i="4"/>
  <c r="D2" i="1"/>
  <c r="F176" i="5"/>
  <c r="C1180" i="1"/>
  <c r="G1223" i="1"/>
  <c r="H460" i="1"/>
  <c r="G460" i="1"/>
  <c r="H1538" i="1"/>
  <c r="G1538" i="1"/>
  <c r="F251" i="5"/>
  <c r="H24" i="3"/>
  <c r="C1255" i="1"/>
  <c r="D299" i="4"/>
  <c r="H17" i="3"/>
  <c r="F152" i="4"/>
  <c r="C148" i="1"/>
  <c r="H368" i="1"/>
  <c r="G368" i="1"/>
  <c r="H530" i="1"/>
  <c r="G530" i="1"/>
  <c r="I39" i="3"/>
  <c r="C1622" i="1"/>
  <c r="G342" i="9"/>
  <c r="E342" i="9" s="1"/>
  <c r="H198" i="1"/>
  <c r="G198" i="1"/>
  <c r="E640" i="4"/>
  <c r="D634" i="1" s="1"/>
  <c r="D529" i="1"/>
  <c r="H30" i="3"/>
  <c r="F141" i="6"/>
  <c r="C1537" i="1"/>
  <c r="H160" i="1"/>
  <c r="G160" i="1"/>
  <c r="H642" i="1"/>
  <c r="G642" i="1"/>
  <c r="H258" i="1"/>
  <c r="G258" i="1"/>
  <c r="H226" i="1"/>
  <c r="G226" i="1"/>
  <c r="H303" i="1"/>
  <c r="G303" i="1"/>
  <c r="H1182" i="1"/>
  <c r="G1182" i="1"/>
  <c r="G1555" i="1"/>
  <c r="H1555" i="1"/>
  <c r="H130" i="1"/>
  <c r="G130" i="1"/>
  <c r="H299" i="9"/>
  <c r="D1011" i="1"/>
  <c r="I22" i="3"/>
  <c r="D1074" i="1"/>
  <c r="G1074" i="1" s="1"/>
  <c r="I23" i="3"/>
  <c r="E176" i="5"/>
  <c r="D1180" i="1" s="1"/>
  <c r="D1181" i="1"/>
  <c r="H19" i="9"/>
  <c r="E19" i="9" s="1"/>
  <c r="B19" i="9" s="1"/>
  <c r="G623" i="1"/>
  <c r="H623" i="1"/>
  <c r="C413" i="1"/>
  <c r="E639" i="4"/>
  <c r="D633" i="1" s="1"/>
  <c r="D424" i="1"/>
  <c r="H1140" i="1"/>
  <c r="G1140" i="1"/>
  <c r="G1259" i="1"/>
  <c r="H1259" i="1"/>
  <c r="E418" i="4"/>
  <c r="D413" i="1" s="1"/>
  <c r="D355" i="1"/>
  <c r="H355" i="1" s="1"/>
  <c r="H269" i="1"/>
  <c r="G269" i="1"/>
  <c r="H1628" i="1"/>
  <c r="G1628" i="1"/>
  <c r="H1074" i="1"/>
  <c r="H1401" i="1"/>
  <c r="G1401" i="1"/>
  <c r="H9" i="3"/>
  <c r="E346" i="9"/>
  <c r="B347" i="9"/>
  <c r="D639" i="4"/>
  <c r="F430" i="4"/>
  <c r="C424" i="1"/>
  <c r="H3" i="1"/>
  <c r="G3" i="1"/>
  <c r="F417" i="4"/>
  <c r="C412" i="1"/>
  <c r="H591" i="1"/>
  <c r="G591" i="1"/>
  <c r="H136" i="1"/>
  <c r="G136" i="1"/>
  <c r="B345" i="9"/>
  <c r="E344" i="9"/>
  <c r="I10" i="3" s="1"/>
  <c r="F7" i="5"/>
  <c r="D6" i="5"/>
  <c r="H21" i="3"/>
  <c r="C1012" i="1"/>
  <c r="H304" i="1"/>
  <c r="G304" i="1"/>
  <c r="H316" i="1"/>
  <c r="G316" i="1"/>
  <c r="E24" i="9"/>
  <c r="H485" i="1"/>
  <c r="G485" i="1"/>
  <c r="D640" i="4"/>
  <c r="F535" i="4"/>
  <c r="C529" i="1"/>
  <c r="H1017" i="1"/>
  <c r="G1017" i="1"/>
  <c r="H1510" i="1"/>
  <c r="G1510" i="1"/>
  <c r="H78" i="1"/>
  <c r="G78" i="1"/>
  <c r="G565" i="1"/>
  <c r="H565" i="1"/>
  <c r="H45" i="1"/>
  <c r="G45" i="1"/>
  <c r="G1075" i="1"/>
  <c r="H1075" i="1"/>
  <c r="H516" i="1"/>
  <c r="G516" i="1"/>
  <c r="H217" i="1"/>
  <c r="G217" i="1"/>
  <c r="H1181" i="1"/>
  <c r="G1181" i="1"/>
  <c r="F6" i="4"/>
  <c r="D422" i="4"/>
  <c r="D300" i="4"/>
  <c r="H16" i="3"/>
  <c r="C2" i="1"/>
  <c r="F308" i="4"/>
  <c r="I17" i="3"/>
  <c r="E299" i="4"/>
  <c r="D148" i="1"/>
  <c r="H11" i="3" l="1"/>
  <c r="N3" i="9" s="1"/>
  <c r="H1621" i="1"/>
  <c r="E301" i="4"/>
  <c r="D297" i="1" s="1"/>
  <c r="E423" i="4"/>
  <c r="E424" i="4" s="1"/>
  <c r="D419" i="1" s="1"/>
  <c r="D295" i="1"/>
  <c r="B24" i="9"/>
  <c r="G355" i="1"/>
  <c r="F418" i="4"/>
  <c r="E341" i="9"/>
  <c r="B342" i="9"/>
  <c r="E300" i="4"/>
  <c r="F300" i="4" s="1"/>
  <c r="K3" i="9"/>
  <c r="I9" i="3"/>
  <c r="H413" i="1"/>
  <c r="G413" i="1"/>
  <c r="F422" i="4"/>
  <c r="D643" i="4"/>
  <c r="C417" i="1"/>
  <c r="H1537" i="1"/>
  <c r="G1537" i="1"/>
  <c r="H1622" i="1"/>
  <c r="G1622" i="1"/>
  <c r="H148" i="1"/>
  <c r="G148" i="1"/>
  <c r="G1255" i="1"/>
  <c r="H1255" i="1"/>
  <c r="H1180" i="1"/>
  <c r="G1180" i="1"/>
  <c r="C296" i="1"/>
  <c r="F640" i="4"/>
  <c r="C634" i="1"/>
  <c r="H1012" i="1"/>
  <c r="G1012" i="1"/>
  <c r="F639" i="4"/>
  <c r="C633" i="1"/>
  <c r="H2" i="1"/>
  <c r="G2" i="1"/>
  <c r="G529" i="1"/>
  <c r="H529" i="1"/>
  <c r="G299" i="9"/>
  <c r="E299" i="9" s="1"/>
  <c r="G306" i="9"/>
  <c r="E306" i="9" s="1"/>
  <c r="B306" i="9" s="1"/>
  <c r="F6" i="5"/>
  <c r="C1011" i="1"/>
  <c r="H412" i="1"/>
  <c r="G412" i="1"/>
  <c r="H424" i="1"/>
  <c r="G424" i="1"/>
  <c r="D301" i="4"/>
  <c r="D423" i="4"/>
  <c r="F299" i="4"/>
  <c r="C295" i="1"/>
  <c r="E643" i="4"/>
  <c r="D417" i="1"/>
  <c r="I11" i="3" l="1"/>
  <c r="F301" i="4"/>
  <c r="C297" i="1"/>
  <c r="D645" i="4"/>
  <c r="F643" i="4"/>
  <c r="C637" i="1"/>
  <c r="H417" i="1"/>
  <c r="G417" i="1"/>
  <c r="D296" i="1"/>
  <c r="H296" i="1" s="1"/>
  <c r="H295" i="1"/>
  <c r="G295" i="1"/>
  <c r="H8" i="3"/>
  <c r="H1011" i="1"/>
  <c r="G1011" i="1"/>
  <c r="G633" i="1"/>
  <c r="H633" i="1"/>
  <c r="G634" i="1"/>
  <c r="H634" i="1"/>
  <c r="E425" i="4"/>
  <c r="D420" i="1" s="1"/>
  <c r="E644" i="4"/>
  <c r="E645" i="4" s="1"/>
  <c r="D418" i="1"/>
  <c r="H20" i="9"/>
  <c r="B299" i="9"/>
  <c r="D637" i="1"/>
  <c r="D425" i="4"/>
  <c r="D644" i="4"/>
  <c r="F423" i="4"/>
  <c r="C418" i="1"/>
  <c r="G20" i="9"/>
  <c r="D424" i="4"/>
  <c r="E20" i="9" l="1"/>
  <c r="B20" i="9" s="1"/>
  <c r="D639" i="1"/>
  <c r="M3" i="9"/>
  <c r="F645" i="4"/>
  <c r="C639" i="1"/>
  <c r="F424" i="4"/>
  <c r="C419" i="1"/>
  <c r="D646" i="4"/>
  <c r="F644" i="4"/>
  <c r="C638" i="1"/>
  <c r="G296" i="1"/>
  <c r="H297" i="1"/>
  <c r="G297" i="1"/>
  <c r="F425" i="4"/>
  <c r="C420" i="1"/>
  <c r="G637" i="1"/>
  <c r="H637" i="1"/>
  <c r="H418" i="1"/>
  <c r="G418" i="1"/>
  <c r="E646" i="4"/>
  <c r="D638" i="1"/>
  <c r="H638" i="1" l="1"/>
  <c r="G638" i="1"/>
  <c r="H334" i="9"/>
  <c r="G334" i="9"/>
  <c r="E334" i="9" s="1"/>
  <c r="E650" i="4"/>
  <c r="D640" i="1"/>
  <c r="G639" i="1"/>
  <c r="H639" i="1"/>
  <c r="D650" i="4"/>
  <c r="F646" i="4"/>
  <c r="C640" i="1"/>
  <c r="H420" i="1"/>
  <c r="G420" i="1"/>
  <c r="H419" i="1"/>
  <c r="G419" i="1"/>
  <c r="D649" i="4"/>
  <c r="E649" i="4"/>
  <c r="F649" i="4" l="1"/>
  <c r="H18" i="3"/>
  <c r="C643" i="1"/>
  <c r="G297" i="9"/>
  <c r="E297" i="9" s="1"/>
  <c r="B297" i="9" s="1"/>
  <c r="B334" i="9"/>
  <c r="E298" i="9"/>
  <c r="I8" i="3" s="1"/>
  <c r="H640" i="1"/>
  <c r="G640" i="1"/>
  <c r="I18" i="3"/>
  <c r="D643" i="1"/>
  <c r="F650" i="4"/>
  <c r="H19" i="3"/>
  <c r="C644" i="1"/>
  <c r="I19" i="3"/>
  <c r="D644" i="1"/>
  <c r="H7" i="3" l="1"/>
  <c r="J3" i="9" s="1"/>
  <c r="H643" i="1"/>
  <c r="G643" i="1"/>
  <c r="H644" i="1"/>
  <c r="G644" i="1"/>
  <c r="G295" i="9" l="1"/>
  <c r="L293" i="9"/>
  <c r="F293" i="9" s="1"/>
  <c r="G18" i="9"/>
  <c r="H295" i="9"/>
  <c r="H21" i="9"/>
  <c r="G17" i="9"/>
  <c r="K11" i="9"/>
  <c r="I12" i="9"/>
  <c r="H18" i="9"/>
  <c r="G15" i="9"/>
  <c r="K10" i="9"/>
  <c r="J7" i="9"/>
  <c r="I17" i="9"/>
  <c r="H16" i="9"/>
  <c r="I9" i="9"/>
  <c r="H22" i="9"/>
  <c r="I6" i="9"/>
  <c r="J13" i="9"/>
  <c r="I13" i="9"/>
  <c r="H17" i="9"/>
  <c r="G16" i="9"/>
  <c r="I8" i="9"/>
  <c r="L16" i="9"/>
  <c r="K13" i="9"/>
  <c r="I7" i="9"/>
  <c r="K6" i="9"/>
  <c r="K12" i="9"/>
  <c r="L15" i="9"/>
  <c r="J10" i="9"/>
  <c r="K5" i="9"/>
  <c r="K8" i="9"/>
  <c r="K9" i="9"/>
  <c r="J11" i="9"/>
  <c r="G22" i="9"/>
  <c r="M16" i="9"/>
  <c r="H15" i="9"/>
  <c r="J9" i="9"/>
  <c r="J17" i="9"/>
  <c r="I11" i="9"/>
  <c r="J6" i="9"/>
  <c r="J5" i="9"/>
  <c r="J8" i="9"/>
  <c r="I5" i="9"/>
  <c r="M15" i="9"/>
  <c r="K7" i="9"/>
  <c r="G21" i="9"/>
  <c r="J12" i="9"/>
  <c r="E16" i="9" l="1"/>
  <c r="E11" i="9"/>
  <c r="B11" i="9" s="1"/>
  <c r="E21" i="9"/>
  <c r="B21" i="9" s="1"/>
  <c r="E10" i="9"/>
  <c r="B10" i="9" s="1"/>
  <c r="E12" i="9"/>
  <c r="B12" i="9" s="1"/>
  <c r="E5" i="9"/>
  <c r="F16" i="9"/>
  <c r="E13" i="9"/>
  <c r="B13" i="9" s="1"/>
  <c r="E9" i="9"/>
  <c r="B9" i="9" s="1"/>
  <c r="E18" i="9"/>
  <c r="B18" i="9" s="1"/>
  <c r="F15" i="9"/>
  <c r="F14" i="9" s="1"/>
  <c r="E22" i="9"/>
  <c r="B22" i="9" s="1"/>
  <c r="E8" i="9"/>
  <c r="B8" i="9" s="1"/>
  <c r="E15" i="9"/>
  <c r="E17" i="9"/>
  <c r="B17" i="9" s="1"/>
  <c r="B293" i="9"/>
  <c r="F23" i="9"/>
  <c r="E7" i="9"/>
  <c r="B7" i="9" s="1"/>
  <c r="E6" i="9"/>
  <c r="B6" i="9" s="1"/>
  <c r="E295" i="9"/>
  <c r="B16" i="9" l="1"/>
  <c r="F3" i="9"/>
  <c r="B295" i="9"/>
  <c r="E23" i="9"/>
  <c r="I7" i="3" s="1"/>
  <c r="B15" i="9"/>
  <c r="E14" i="9"/>
  <c r="I12" i="3" s="1"/>
  <c r="B5" i="9"/>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<sst xmlns="http://schemas.openxmlformats.org/spreadsheetml/2006/main" count="4719" uniqueCount="3650">
  <si>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</si>
  <si>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</si>
  <si>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</si>
  <si>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</si>
  <si>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</si>
  <si>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</si>
  <si>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</si>
  <si>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</si>
  <si>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</si>
  <si>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</si>
  <si>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</si>
  <si>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</si>
  <si>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</si>
  <si>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</si>
  <si>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</si>
  <si>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</si>
  <si>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</si>
  <si>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</si>
  <si>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</si>
  <si>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</si>
  <si>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</si>
  <si>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</si>
  <si>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</si>
  <si>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</si>
  <si>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</si>
  <si>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</si>
  <si>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</si>
  <si>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</si>
  <si>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</si>
  <si>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</si>
  <si>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</si>
  <si>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PREKO</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</si>
  <si>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</si>
  <si>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</si>
  <si>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</si>
  <si>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</si>
  <si>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</si>
  <si>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</si>
  <si>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</si>
  <si>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</si>
  <si>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</si>
  <si>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</si>
  <si>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</si>
  <si>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</si>
  <si>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</si>
  <si>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</si>
  <si>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</si>
  <si>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</si>
  <si>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</si>
  <si>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</si>
  <si>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</si>
  <si>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</si>
  <si>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</si>
  <si>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</si>
  <si>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</si>
  <si>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</si>
  <si>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35079 - OPĆINA PREKO</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</si>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</sst>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59">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2186956.27</v>
      </c>
      <c r="D2" s="6">
        <f>'PR-RAS'!E6</f>
        <v>2076553.93</v>
      </c>
      <c r="E2" s="6">
        <v>0</v>
      </c>
      <c r="F2" s="6">
        <v>0</v>
      </c>
      <c r="G2" s="7">
        <f t="shared" ref="G2:G274" si="0">(B2/1000)*(C2*1+D2*2)</f>
        <v>6340.0641299999997</v>
      </c>
      <c r="H2" s="7">
        <f t="shared" ref="H2:H274" si="1">ABS(C2-ROUND(C2,0))+ABS(D2-ROUND(D2,0))</f>
        <v>0.34000000008381903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1255715.26</v>
      </c>
      <c r="D3" s="1">
        <f>'PR-RAS'!E7</f>
        <v>1201040.8699999999</v>
      </c>
      <c r="E3" s="1">
        <v>0</v>
      </c>
      <c r="F3" s="1">
        <v>0</v>
      </c>
      <c r="G3" s="2">
        <f t="shared" si="0"/>
        <v>7315.5940000000001</v>
      </c>
      <c r="H3" s="2">
        <f t="shared" si="1"/>
        <v>0.39000000013038516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728365.07000000007</v>
      </c>
      <c r="D4" s="1">
        <f>'PR-RAS'!E8</f>
        <v>893889.69</v>
      </c>
      <c r="E4" s="1">
        <v>0</v>
      </c>
      <c r="F4" s="1">
        <v>0</v>
      </c>
      <c r="G4" s="2">
        <f t="shared" si="0"/>
        <v>7548.4333500000012</v>
      </c>
      <c r="H4" s="2">
        <f t="shared" si="1"/>
        <v>0.38000000012107193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650360.76</v>
      </c>
      <c r="D5" s="1">
        <f>'PR-RAS'!E9</f>
        <v>766668.83</v>
      </c>
      <c r="E5" s="1">
        <v>0</v>
      </c>
      <c r="F5" s="1">
        <v>0</v>
      </c>
      <c r="G5" s="2">
        <f t="shared" si="0"/>
        <v>8734.7936800000007</v>
      </c>
      <c r="H5" s="2">
        <f t="shared" si="1"/>
        <v>0.41000000003259629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60581.1</v>
      </c>
      <c r="D6" s="1">
        <f>'PR-RAS'!E10</f>
        <v>55317.58</v>
      </c>
      <c r="E6" s="1">
        <v>0</v>
      </c>
      <c r="F6" s="1">
        <v>0</v>
      </c>
      <c r="G6" s="2">
        <f t="shared" si="0"/>
        <v>856.08130000000006</v>
      </c>
      <c r="H6" s="2">
        <f t="shared" si="1"/>
        <v>0.51999999999679858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73435.7</v>
      </c>
      <c r="D7" s="1">
        <f>'PR-RAS'!E11</f>
        <v>79675.12</v>
      </c>
      <c r="E7" s="1">
        <v>0</v>
      </c>
      <c r="F7" s="1">
        <v>0</v>
      </c>
      <c r="G7" s="2">
        <f t="shared" si="0"/>
        <v>1396.7156400000001</v>
      </c>
      <c r="H7" s="2">
        <f t="shared" si="1"/>
        <v>0.41999999999825377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26520.9</v>
      </c>
      <c r="D8" s="1">
        <f>'PR-RAS'!E12</f>
        <v>80154.31</v>
      </c>
      <c r="E8" s="1">
        <v>0</v>
      </c>
      <c r="F8" s="1">
        <v>0</v>
      </c>
      <c r="G8" s="2">
        <f t="shared" si="0"/>
        <v>1307.80664</v>
      </c>
      <c r="H8" s="2">
        <f t="shared" si="1"/>
        <v>0.4099999999962165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59055.65</v>
      </c>
      <c r="D9" s="1">
        <f>'PR-RAS'!E13</f>
        <v>43849.79</v>
      </c>
      <c r="E9" s="1">
        <v>0</v>
      </c>
      <c r="F9" s="1">
        <v>0</v>
      </c>
      <c r="G9" s="2">
        <f t="shared" si="0"/>
        <v>1174.0418400000001</v>
      </c>
      <c r="H9" s="2">
        <f t="shared" si="1"/>
        <v>0.55999999999767169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9.42</v>
      </c>
      <c r="D10" s="1">
        <f>'PR-RAS'!E14</f>
        <v>9.42</v>
      </c>
      <c r="E10" s="1">
        <v>0</v>
      </c>
      <c r="F10" s="1">
        <v>0</v>
      </c>
      <c r="G10" s="2">
        <f t="shared" si="0"/>
        <v>0.25433999999999996</v>
      </c>
      <c r="H10" s="2">
        <f t="shared" si="1"/>
        <v>0.83999999999999986</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141598.46</v>
      </c>
      <c r="D11" s="1">
        <f>'PR-RAS'!E15</f>
        <v>131785.35999999999</v>
      </c>
      <c r="E11" s="1">
        <v>0</v>
      </c>
      <c r="F11" s="1">
        <v>0</v>
      </c>
      <c r="G11" s="2">
        <f t="shared" si="0"/>
        <v>4051.6917999999996</v>
      </c>
      <c r="H11" s="2">
        <f t="shared" si="1"/>
        <v>0.81999999997788109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521138.12</v>
      </c>
      <c r="D19" s="1">
        <f>'PR-RAS'!E23</f>
        <v>294791</v>
      </c>
      <c r="E19" s="1">
        <v>0</v>
      </c>
      <c r="F19" s="1">
        <v>0</v>
      </c>
      <c r="G19" s="2">
        <f t="shared" si="0"/>
        <v>19992.962159999999</v>
      </c>
      <c r="H19" s="2">
        <f t="shared" si="1"/>
        <v>0.11999999999534339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289648.31</v>
      </c>
      <c r="D20" s="1">
        <f>'PR-RAS'!E24</f>
        <v>23950.93</v>
      </c>
      <c r="E20" s="1">
        <v>0</v>
      </c>
      <c r="F20" s="1">
        <v>0</v>
      </c>
      <c r="G20" s="2">
        <f t="shared" si="0"/>
        <v>6413.4532299999992</v>
      </c>
      <c r="H20" s="2">
        <f t="shared" si="1"/>
        <v>0.37999999999738066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231489.81</v>
      </c>
      <c r="D23" s="1">
        <f>'PR-RAS'!E27</f>
        <v>270840.07</v>
      </c>
      <c r="E23" s="1">
        <v>0</v>
      </c>
      <c r="F23" s="1">
        <v>0</v>
      </c>
      <c r="G23" s="2">
        <f t="shared" si="0"/>
        <v>17009.738899999997</v>
      </c>
      <c r="H23" s="2">
        <f t="shared" si="1"/>
        <v>0.26000000000931323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6212.07</v>
      </c>
      <c r="D25" s="1">
        <f>'PR-RAS'!E29</f>
        <v>12360.18</v>
      </c>
      <c r="E25" s="1">
        <v>0</v>
      </c>
      <c r="F25" s="1">
        <v>0</v>
      </c>
      <c r="G25" s="2">
        <f t="shared" si="0"/>
        <v>742.37832000000003</v>
      </c>
      <c r="H25" s="2">
        <f t="shared" si="1"/>
        <v>0.25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6212.07</v>
      </c>
      <c r="D27" s="1">
        <f>'PR-RAS'!E31</f>
        <v>12360.18</v>
      </c>
      <c r="E27" s="1">
        <v>0</v>
      </c>
      <c r="F27" s="1">
        <v>0</v>
      </c>
      <c r="G27" s="2">
        <f t="shared" si="0"/>
        <v>804.24317999999994</v>
      </c>
      <c r="H27" s="2">
        <f t="shared" si="1"/>
        <v>0.25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303489.05000000005</v>
      </c>
      <c r="D45" s="1">
        <f>'PR-RAS'!E49</f>
        <v>179071.45</v>
      </c>
      <c r="E45" s="1">
        <v>0</v>
      </c>
      <c r="F45" s="1">
        <v>0</v>
      </c>
      <c r="G45" s="2">
        <f t="shared" si="0"/>
        <v>29111.805800000002</v>
      </c>
      <c r="H45" s="2">
        <f t="shared" si="1"/>
        <v>0.50000000005820766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19691.349999999999</v>
      </c>
      <c r="D49" s="1">
        <f>'PR-RAS'!E53</f>
        <v>0</v>
      </c>
      <c r="E49" s="1">
        <v>0</v>
      </c>
      <c r="F49" s="1">
        <v>0</v>
      </c>
      <c r="G49" s="2">
        <f t="shared" si="0"/>
        <v>945.1848</v>
      </c>
      <c r="H49" s="2">
        <f t="shared" si="1"/>
        <v>0.34999999999854481</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19691.349999999999</v>
      </c>
      <c r="D53" s="1">
        <f>'PR-RAS'!E57</f>
        <v>0</v>
      </c>
      <c r="E53" s="1">
        <v>0</v>
      </c>
      <c r="F53" s="1">
        <v>0</v>
      </c>
      <c r="G53" s="2">
        <f t="shared" si="0"/>
        <v>1023.9501999999999</v>
      </c>
      <c r="H53" s="2">
        <f t="shared" si="1"/>
        <v>0.34999999999854481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152986.25</v>
      </c>
      <c r="D54" s="1">
        <f>'PR-RAS'!E58</f>
        <v>57006.53</v>
      </c>
      <c r="E54" s="1">
        <v>0</v>
      </c>
      <c r="F54" s="1">
        <v>0</v>
      </c>
      <c r="G54" s="2">
        <f t="shared" si="0"/>
        <v>14150.96343</v>
      </c>
      <c r="H54" s="2">
        <f t="shared" si="1"/>
        <v>0.72000000000116415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52986.25</v>
      </c>
      <c r="D55" s="1">
        <f>'PR-RAS'!E59</f>
        <v>57006.53</v>
      </c>
      <c r="E55" s="1">
        <v>0</v>
      </c>
      <c r="F55" s="1">
        <v>0</v>
      </c>
      <c r="G55" s="2">
        <f t="shared" si="0"/>
        <v>9017.962739999999</v>
      </c>
      <c r="H55" s="2">
        <f t="shared" si="1"/>
        <v>0.72000000000116415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100000</v>
      </c>
      <c r="D56" s="1">
        <f>'PR-RAS'!E60</f>
        <v>0</v>
      </c>
      <c r="E56" s="1">
        <v>0</v>
      </c>
      <c r="F56" s="1">
        <v>0</v>
      </c>
      <c r="G56" s="2">
        <f t="shared" si="0"/>
        <v>5500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53821.88</v>
      </c>
      <c r="E57" s="1">
        <v>0</v>
      </c>
      <c r="F57" s="1">
        <v>0</v>
      </c>
      <c r="G57" s="2">
        <f t="shared" si="0"/>
        <v>6028.0505599999997</v>
      </c>
      <c r="H57" s="2">
        <f t="shared" si="1"/>
        <v>0.12000000000261934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53821.88</v>
      </c>
      <c r="E59" s="1">
        <v>0</v>
      </c>
      <c r="F59" s="1">
        <v>0</v>
      </c>
      <c r="G59" s="2">
        <f t="shared" si="0"/>
        <v>6243.3380800000004</v>
      </c>
      <c r="H59" s="2">
        <f t="shared" si="1"/>
        <v>0.12000000000261934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2041.2</v>
      </c>
      <c r="D64" s="1">
        <f>'PR-RAS'!E68</f>
        <v>748.8</v>
      </c>
      <c r="E64" s="1">
        <v>0</v>
      </c>
      <c r="F64" s="1">
        <v>0</v>
      </c>
      <c r="G64" s="2">
        <f t="shared" si="0"/>
        <v>222.9444</v>
      </c>
      <c r="H64" s="2">
        <f t="shared" si="1"/>
        <v>0.40000000000009095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2041.2</v>
      </c>
      <c r="D65" s="1">
        <f>'PR-RAS'!E69</f>
        <v>748.8</v>
      </c>
      <c r="E65" s="1">
        <v>0</v>
      </c>
      <c r="F65" s="1">
        <v>0</v>
      </c>
      <c r="G65" s="2">
        <f t="shared" si="0"/>
        <v>226.48320000000001</v>
      </c>
      <c r="H65" s="2">
        <f t="shared" si="1"/>
        <v>0.40000000000009095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128770.25</v>
      </c>
      <c r="D70" s="1">
        <f>'PR-RAS'!E74</f>
        <v>67494.240000000005</v>
      </c>
      <c r="E70" s="1">
        <v>0</v>
      </c>
      <c r="F70" s="1">
        <v>0</v>
      </c>
      <c r="G70" s="2">
        <f t="shared" si="0"/>
        <v>18199.352370000001</v>
      </c>
      <c r="H70" s="2">
        <f t="shared" si="1"/>
        <v>0.49000000000523869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128770.25</v>
      </c>
      <c r="D71" s="1">
        <f>'PR-RAS'!E75</f>
        <v>67494.240000000005</v>
      </c>
      <c r="E71" s="1">
        <v>0</v>
      </c>
      <c r="F71" s="1">
        <v>0</v>
      </c>
      <c r="G71" s="2">
        <f t="shared" si="0"/>
        <v>18463.111100000002</v>
      </c>
      <c r="H71" s="2">
        <f t="shared" si="1"/>
        <v>0.49000000000523869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89086.420000000013</v>
      </c>
      <c r="D78" s="1">
        <f>'PR-RAS'!E82</f>
        <v>115342.25000000001</v>
      </c>
      <c r="E78" s="1">
        <v>0</v>
      </c>
      <c r="F78" s="1">
        <v>0</v>
      </c>
      <c r="G78" s="2">
        <f t="shared" si="0"/>
        <v>24622.360840000001</v>
      </c>
      <c r="H78" s="2">
        <f t="shared" si="1"/>
        <v>0.6700000000273576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300.95999999999998</v>
      </c>
      <c r="D79" s="1">
        <f>'PR-RAS'!E83</f>
        <v>136.49</v>
      </c>
      <c r="E79" s="1">
        <v>0</v>
      </c>
      <c r="F79" s="1">
        <v>0</v>
      </c>
      <c r="G79" s="2">
        <f t="shared" si="0"/>
        <v>44.767320000000005</v>
      </c>
      <c r="H79" s="2">
        <f t="shared" si="1"/>
        <v>0.53000000000002956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300.95999999999998</v>
      </c>
      <c r="D81" s="1">
        <f>'PR-RAS'!E85</f>
        <v>136.49</v>
      </c>
      <c r="E81" s="1">
        <v>0</v>
      </c>
      <c r="F81" s="1">
        <v>0</v>
      </c>
      <c r="G81" s="2">
        <f t="shared" si="0"/>
        <v>45.915200000000006</v>
      </c>
      <c r="H81" s="2">
        <f t="shared" si="1"/>
        <v>0.53000000000002956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88785.46</v>
      </c>
      <c r="D87" s="1">
        <f>'PR-RAS'!E91</f>
        <v>115205.76000000001</v>
      </c>
      <c r="E87" s="1">
        <v>0</v>
      </c>
      <c r="F87" s="1">
        <v>0</v>
      </c>
      <c r="G87" s="2">
        <f t="shared" si="0"/>
        <v>27450.940280000003</v>
      </c>
      <c r="H87" s="2">
        <f t="shared" si="1"/>
        <v>0.69999999999708962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58130.19</v>
      </c>
      <c r="D88" s="1">
        <f>'PR-RAS'!E92</f>
        <v>66922.080000000002</v>
      </c>
      <c r="E88" s="1">
        <v>0</v>
      </c>
      <c r="F88" s="1">
        <v>0</v>
      </c>
      <c r="G88" s="2">
        <f t="shared" si="0"/>
        <v>16701.76845</v>
      </c>
      <c r="H88" s="2">
        <f t="shared" si="1"/>
        <v>0.27000000000407454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9566.06</v>
      </c>
      <c r="D89" s="1">
        <f>'PR-RAS'!E93</f>
        <v>13059.14</v>
      </c>
      <c r="E89" s="1">
        <v>0</v>
      </c>
      <c r="F89" s="1">
        <v>0</v>
      </c>
      <c r="G89" s="2">
        <f t="shared" si="0"/>
        <v>3140.2219199999995</v>
      </c>
      <c r="H89" s="2">
        <f t="shared" si="1"/>
        <v>0.19999999999890861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20461.439999999999</v>
      </c>
      <c r="D90" s="1">
        <f>'PR-RAS'!E94</f>
        <v>34842.94</v>
      </c>
      <c r="E90" s="1">
        <v>0</v>
      </c>
      <c r="F90" s="1">
        <v>0</v>
      </c>
      <c r="G90" s="2">
        <f t="shared" si="0"/>
        <v>8023.1114800000005</v>
      </c>
      <c r="H90" s="2">
        <f t="shared" si="1"/>
        <v>0.49999999999636202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627.77</v>
      </c>
      <c r="D93" s="1">
        <f>'PR-RAS'!E97</f>
        <v>381.6</v>
      </c>
      <c r="E93" s="1">
        <v>0</v>
      </c>
      <c r="F93" s="1">
        <v>0</v>
      </c>
      <c r="G93" s="2">
        <f t="shared" si="0"/>
        <v>127.96924</v>
      </c>
      <c r="H93" s="2">
        <f t="shared" si="1"/>
        <v>0.62999999999999545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512324.1</v>
      </c>
      <c r="D102" s="1">
        <f>'PR-RAS'!E106</f>
        <v>557093.04</v>
      </c>
      <c r="E102" s="1">
        <v>0</v>
      </c>
      <c r="F102" s="1">
        <v>0</v>
      </c>
      <c r="G102" s="2">
        <f t="shared" si="0"/>
        <v>164277.52818000002</v>
      </c>
      <c r="H102" s="2">
        <f t="shared" si="1"/>
        <v>0.14000000001396984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11231.32</v>
      </c>
      <c r="D103" s="1">
        <f>'PR-RAS'!E107</f>
        <v>10429.799999999999</v>
      </c>
      <c r="E103" s="1">
        <v>0</v>
      </c>
      <c r="F103" s="1">
        <v>0</v>
      </c>
      <c r="G103" s="2">
        <f t="shared" si="0"/>
        <v>3273.2738399999998</v>
      </c>
      <c r="H103" s="2">
        <f t="shared" si="1"/>
        <v>0.52000000000043656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16.34</v>
      </c>
      <c r="D104" s="1">
        <f>'PR-RAS'!E108</f>
        <v>2.4500000000000002</v>
      </c>
      <c r="E104" s="1">
        <v>0</v>
      </c>
      <c r="F104" s="1">
        <v>0</v>
      </c>
      <c r="G104" s="2">
        <f t="shared" si="0"/>
        <v>2.1877200000000001</v>
      </c>
      <c r="H104" s="2">
        <f t="shared" si="1"/>
        <v>0.79</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152.72</v>
      </c>
      <c r="D105" s="1">
        <f>'PR-RAS'!E109</f>
        <v>2820.28</v>
      </c>
      <c r="E105" s="1">
        <v>0</v>
      </c>
      <c r="F105" s="1">
        <v>0</v>
      </c>
      <c r="G105" s="2">
        <f t="shared" si="0"/>
        <v>602.50112000000001</v>
      </c>
      <c r="H105" s="2">
        <f t="shared" si="1"/>
        <v>0.56000000000020123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11062.26</v>
      </c>
      <c r="D107" s="1">
        <f>'PR-RAS'!E111</f>
        <v>7607.07</v>
      </c>
      <c r="E107" s="1">
        <v>0</v>
      </c>
      <c r="F107" s="1">
        <v>0</v>
      </c>
      <c r="G107" s="2">
        <f t="shared" si="0"/>
        <v>2785.2984000000001</v>
      </c>
      <c r="H107" s="2">
        <f t="shared" si="1"/>
        <v>0.32999999999992724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24327.86</v>
      </c>
      <c r="D108" s="1">
        <f>'PR-RAS'!E112</f>
        <v>20997.61</v>
      </c>
      <c r="E108" s="1">
        <v>0</v>
      </c>
      <c r="F108" s="1">
        <v>0</v>
      </c>
      <c r="G108" s="2">
        <f t="shared" si="0"/>
        <v>7096.5695599999999</v>
      </c>
      <c r="H108" s="2">
        <f t="shared" si="1"/>
        <v>0.52999999999883585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795.49</v>
      </c>
      <c r="D110" s="1">
        <f>'PR-RAS'!E114</f>
        <v>72.48</v>
      </c>
      <c r="E110" s="1">
        <v>0</v>
      </c>
      <c r="F110" s="1">
        <v>0</v>
      </c>
      <c r="G110" s="2">
        <f t="shared" si="0"/>
        <v>102.50905</v>
      </c>
      <c r="H110" s="2">
        <f t="shared" si="1"/>
        <v>0.97000000000001307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23532.37</v>
      </c>
      <c r="D113" s="1">
        <f>'PR-RAS'!E117</f>
        <v>20925.13</v>
      </c>
      <c r="E113" s="1">
        <v>0</v>
      </c>
      <c r="F113" s="1">
        <v>0</v>
      </c>
      <c r="G113" s="2">
        <f t="shared" si="0"/>
        <v>7322.8545600000007</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476764.92</v>
      </c>
      <c r="D116" s="1">
        <f>'PR-RAS'!E120</f>
        <v>525665.63</v>
      </c>
      <c r="E116" s="1">
        <v>0</v>
      </c>
      <c r="F116" s="1">
        <v>0</v>
      </c>
      <c r="G116" s="2">
        <f t="shared" si="0"/>
        <v>175731.0607</v>
      </c>
      <c r="H116" s="2">
        <f t="shared" si="1"/>
        <v>0.45000000001164153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148991.60999999999</v>
      </c>
      <c r="D117" s="1">
        <f>'PR-RAS'!E121</f>
        <v>160221.45000000001</v>
      </c>
      <c r="E117" s="1">
        <v>0</v>
      </c>
      <c r="F117" s="1">
        <v>0</v>
      </c>
      <c r="G117" s="2">
        <f t="shared" si="0"/>
        <v>54454.403160000002</v>
      </c>
      <c r="H117" s="2">
        <f t="shared" si="1"/>
        <v>0.84000000002561137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327773.31</v>
      </c>
      <c r="D118" s="1">
        <f>'PR-RAS'!E122</f>
        <v>365444.18</v>
      </c>
      <c r="E118" s="1">
        <v>0</v>
      </c>
      <c r="F118" s="1">
        <v>0</v>
      </c>
      <c r="G118" s="2">
        <f t="shared" si="0"/>
        <v>123863.41538999999</v>
      </c>
      <c r="H118" s="2">
        <f t="shared" si="1"/>
        <v>0.48999999999068677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21854.98</v>
      </c>
      <c r="D121" s="1">
        <f>'PR-RAS'!E125</f>
        <v>22031.599999999999</v>
      </c>
      <c r="E121" s="1">
        <v>0</v>
      </c>
      <c r="F121" s="1">
        <v>0</v>
      </c>
      <c r="G121" s="2">
        <f t="shared" si="0"/>
        <v>7910.181599999999</v>
      </c>
      <c r="H121" s="2">
        <f t="shared" si="1"/>
        <v>0.42000000000189175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21854.98</v>
      </c>
      <c r="D122" s="1">
        <f>'PR-RAS'!E126</f>
        <v>22031.599999999999</v>
      </c>
      <c r="E122" s="1">
        <v>0</v>
      </c>
      <c r="F122" s="1">
        <v>0</v>
      </c>
      <c r="G122" s="2">
        <f t="shared" si="0"/>
        <v>7976.0997799999986</v>
      </c>
      <c r="H122" s="2">
        <f t="shared" si="1"/>
        <v>0.42000000000189175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21854.98</v>
      </c>
      <c r="D124" s="1">
        <f>'PR-RAS'!E128</f>
        <v>22031.599999999999</v>
      </c>
      <c r="E124" s="1">
        <v>0</v>
      </c>
      <c r="F124" s="1">
        <v>0</v>
      </c>
      <c r="G124" s="2">
        <f t="shared" si="0"/>
        <v>8107.9361399999989</v>
      </c>
      <c r="H124" s="2">
        <f t="shared" si="1"/>
        <v>0.42000000000189175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4486.46</v>
      </c>
      <c r="D136" s="1">
        <f>'PR-RAS'!E140</f>
        <v>1974.72</v>
      </c>
      <c r="E136" s="1">
        <v>0</v>
      </c>
      <c r="F136" s="1">
        <v>0</v>
      </c>
      <c r="G136" s="2">
        <f t="shared" si="0"/>
        <v>1138.8465000000001</v>
      </c>
      <c r="H136" s="2">
        <f t="shared" si="1"/>
        <v>0.74000000000000909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120</v>
      </c>
      <c r="D137" s="1">
        <f>'PR-RAS'!E141</f>
        <v>45</v>
      </c>
      <c r="E137" s="1">
        <v>0</v>
      </c>
      <c r="F137" s="1">
        <v>0</v>
      </c>
      <c r="G137" s="2">
        <f t="shared" si="0"/>
        <v>28.560000000000002</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120</v>
      </c>
      <c r="D142" s="1">
        <f>'PR-RAS'!E146</f>
        <v>45</v>
      </c>
      <c r="E142" s="1">
        <v>0</v>
      </c>
      <c r="F142" s="1">
        <v>0</v>
      </c>
      <c r="G142" s="2">
        <f t="shared" si="0"/>
        <v>29.609999999999996</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4366.46</v>
      </c>
      <c r="D147" s="1">
        <f>'PR-RAS'!E151</f>
        <v>1929.72</v>
      </c>
      <c r="E147" s="1">
        <v>0</v>
      </c>
      <c r="F147" s="1">
        <v>0</v>
      </c>
      <c r="G147" s="2">
        <f t="shared" si="0"/>
        <v>1200.9813999999999</v>
      </c>
      <c r="H147" s="2">
        <f t="shared" si="1"/>
        <v>0.74000000000000909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1357607.2</v>
      </c>
      <c r="D148" s="1">
        <f>'PR-RAS'!E152</f>
        <v>1806028.4499999997</v>
      </c>
      <c r="E148" s="1">
        <v>0</v>
      </c>
      <c r="F148" s="1">
        <v>0</v>
      </c>
      <c r="G148" s="2">
        <f t="shared" si="0"/>
        <v>730540.62269999995</v>
      </c>
      <c r="H148" s="2">
        <f t="shared" si="1"/>
        <v>0.6499999996740371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300212.41000000003</v>
      </c>
      <c r="D149" s="1">
        <f>'PR-RAS'!E153</f>
        <v>452798.27999999997</v>
      </c>
      <c r="E149" s="1">
        <v>0</v>
      </c>
      <c r="F149" s="1">
        <v>0</v>
      </c>
      <c r="G149" s="2">
        <f t="shared" si="0"/>
        <v>178459.72756</v>
      </c>
      <c r="H149" s="2">
        <f t="shared" si="1"/>
        <v>0.69000000000232831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255784.37</v>
      </c>
      <c r="D150" s="1">
        <f>'PR-RAS'!E154</f>
        <v>383701.36</v>
      </c>
      <c r="E150" s="1">
        <v>0</v>
      </c>
      <c r="F150" s="1">
        <v>0</v>
      </c>
      <c r="G150" s="2">
        <f t="shared" si="0"/>
        <v>152454.87641</v>
      </c>
      <c r="H150" s="2">
        <f t="shared" si="1"/>
        <v>0.72999999998137355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255784.37</v>
      </c>
      <c r="D151" s="1">
        <f>'PR-RAS'!E155</f>
        <v>380101.36</v>
      </c>
      <c r="E151" s="1">
        <v>0</v>
      </c>
      <c r="F151" s="1">
        <v>0</v>
      </c>
      <c r="G151" s="2">
        <f t="shared" si="0"/>
        <v>152398.06349999999</v>
      </c>
      <c r="H151" s="2">
        <f t="shared" si="1"/>
        <v>0.72999999998137355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3600</v>
      </c>
      <c r="E152" s="1">
        <v>0</v>
      </c>
      <c r="F152" s="1">
        <v>0</v>
      </c>
      <c r="G152" s="2">
        <f t="shared" si="0"/>
        <v>1087.2</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1036.8800000000001</v>
      </c>
      <c r="D155" s="1">
        <f>'PR-RAS'!E159</f>
        <v>6261.44</v>
      </c>
      <c r="E155" s="1">
        <v>0</v>
      </c>
      <c r="F155" s="1">
        <v>0</v>
      </c>
      <c r="G155" s="2">
        <f t="shared" si="0"/>
        <v>2088.2030399999999</v>
      </c>
      <c r="H155" s="2">
        <f t="shared" si="1"/>
        <v>0.55999999999949068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43391.16</v>
      </c>
      <c r="D156" s="1">
        <f>'PR-RAS'!E160</f>
        <v>62835.48</v>
      </c>
      <c r="E156" s="1">
        <v>0</v>
      </c>
      <c r="F156" s="1">
        <v>0</v>
      </c>
      <c r="G156" s="2">
        <f t="shared" si="0"/>
        <v>26204.6286</v>
      </c>
      <c r="H156" s="2">
        <f t="shared" si="1"/>
        <v>0.64000000000669388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43391.16</v>
      </c>
      <c r="D158" s="1">
        <f>'PR-RAS'!E162</f>
        <v>62835.48</v>
      </c>
      <c r="E158" s="1">
        <v>0</v>
      </c>
      <c r="F158" s="1">
        <v>0</v>
      </c>
      <c r="G158" s="2">
        <f t="shared" si="0"/>
        <v>26542.752840000001</v>
      </c>
      <c r="H158" s="2">
        <f t="shared" si="1"/>
        <v>0.64000000000669388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423634.85999999993</v>
      </c>
      <c r="D160" s="1">
        <f>'PR-RAS'!E164</f>
        <v>572078.28999999992</v>
      </c>
      <c r="E160" s="1">
        <v>0</v>
      </c>
      <c r="F160" s="1">
        <v>0</v>
      </c>
      <c r="G160" s="2">
        <f t="shared" si="0"/>
        <v>249278.83895999996</v>
      </c>
      <c r="H160" s="2">
        <f t="shared" si="1"/>
        <v>0.42999999999301508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27953.87</v>
      </c>
      <c r="D161" s="1">
        <f>'PR-RAS'!E165</f>
        <v>24160.05</v>
      </c>
      <c r="E161" s="1">
        <v>0</v>
      </c>
      <c r="F161" s="1">
        <v>0</v>
      </c>
      <c r="G161" s="2">
        <f t="shared" si="0"/>
        <v>12203.8352</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8917.57</v>
      </c>
      <c r="D162" s="1">
        <f>'PR-RAS'!E166</f>
        <v>4632.6899999999996</v>
      </c>
      <c r="E162" s="1">
        <v>0</v>
      </c>
      <c r="F162" s="1">
        <v>0</v>
      </c>
      <c r="G162" s="2">
        <f t="shared" si="0"/>
        <v>2927.4549499999998</v>
      </c>
      <c r="H162" s="2">
        <f t="shared" si="1"/>
        <v>0.74000000000069122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7793.75</v>
      </c>
      <c r="D163" s="1">
        <f>'PR-RAS'!E167</f>
        <v>7886.75</v>
      </c>
      <c r="E163" s="1">
        <v>0</v>
      </c>
      <c r="F163" s="1">
        <v>0</v>
      </c>
      <c r="G163" s="2">
        <f t="shared" si="0"/>
        <v>3817.8945000000003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893.75</v>
      </c>
      <c r="D164" s="1">
        <f>'PR-RAS'!E168</f>
        <v>1240</v>
      </c>
      <c r="E164" s="1">
        <v>0</v>
      </c>
      <c r="F164" s="1">
        <v>0</v>
      </c>
      <c r="G164" s="2">
        <f t="shared" si="0"/>
        <v>549.92124999999999</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10348.799999999999</v>
      </c>
      <c r="D165" s="1">
        <f>'PR-RAS'!E169</f>
        <v>10400.61</v>
      </c>
      <c r="E165" s="1">
        <v>0</v>
      </c>
      <c r="F165" s="1">
        <v>0</v>
      </c>
      <c r="G165" s="2">
        <f t="shared" si="0"/>
        <v>5108.6032800000003</v>
      </c>
      <c r="H165" s="2">
        <f t="shared" si="1"/>
        <v>0.59000000000014552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71631.25</v>
      </c>
      <c r="D166" s="1">
        <f>'PR-RAS'!E170</f>
        <v>79466.259999999995</v>
      </c>
      <c r="E166" s="1">
        <v>0</v>
      </c>
      <c r="F166" s="1">
        <v>0</v>
      </c>
      <c r="G166" s="2">
        <f t="shared" si="0"/>
        <v>38043.02205</v>
      </c>
      <c r="H166" s="2">
        <f t="shared" si="1"/>
        <v>0.50999999999476131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15112.65</v>
      </c>
      <c r="D167" s="1">
        <f>'PR-RAS'!E171</f>
        <v>16182.6</v>
      </c>
      <c r="E167" s="1">
        <v>0</v>
      </c>
      <c r="F167" s="1">
        <v>0</v>
      </c>
      <c r="G167" s="2">
        <f t="shared" si="0"/>
        <v>7881.3231000000005</v>
      </c>
      <c r="H167" s="2">
        <f t="shared" si="1"/>
        <v>0.75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7421.01</v>
      </c>
      <c r="D168" s="1">
        <f>'PR-RAS'!E172</f>
        <v>10801.54</v>
      </c>
      <c r="E168" s="1">
        <v>0</v>
      </c>
      <c r="F168" s="1">
        <v>0</v>
      </c>
      <c r="G168" s="2">
        <f t="shared" si="0"/>
        <v>4847.0230300000012</v>
      </c>
      <c r="H168" s="2">
        <f t="shared" si="1"/>
        <v>0.46999999999934516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40062.870000000003</v>
      </c>
      <c r="D169" s="1">
        <f>'PR-RAS'!E173</f>
        <v>33191.480000000003</v>
      </c>
      <c r="E169" s="1">
        <v>0</v>
      </c>
      <c r="F169" s="1">
        <v>0</v>
      </c>
      <c r="G169" s="2">
        <f t="shared" si="0"/>
        <v>17882.899440000005</v>
      </c>
      <c r="H169" s="2">
        <f t="shared" si="1"/>
        <v>0.61000000000058208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5663.11</v>
      </c>
      <c r="D170" s="1">
        <f>'PR-RAS'!E174</f>
        <v>13701.41</v>
      </c>
      <c r="E170" s="1">
        <v>0</v>
      </c>
      <c r="F170" s="1">
        <v>0</v>
      </c>
      <c r="G170" s="2">
        <f t="shared" si="0"/>
        <v>5588.1421700000001</v>
      </c>
      <c r="H170" s="2">
        <f t="shared" si="1"/>
        <v>0.51999999999952706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3151.04</v>
      </c>
      <c r="D171" s="1">
        <f>'PR-RAS'!E175</f>
        <v>4928.42</v>
      </c>
      <c r="E171" s="1">
        <v>0</v>
      </c>
      <c r="F171" s="1">
        <v>0</v>
      </c>
      <c r="G171" s="2">
        <f t="shared" si="0"/>
        <v>2211.3396000000002</v>
      </c>
      <c r="H171" s="2">
        <f t="shared" si="1"/>
        <v>0.46000000000003638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220.57</v>
      </c>
      <c r="D173" s="1">
        <f>'PR-RAS'!E177</f>
        <v>660.81</v>
      </c>
      <c r="E173" s="1">
        <v>0</v>
      </c>
      <c r="F173" s="1">
        <v>0</v>
      </c>
      <c r="G173" s="2">
        <f t="shared" si="0"/>
        <v>265.25667999999996</v>
      </c>
      <c r="H173" s="2">
        <f t="shared" si="1"/>
        <v>0.62000000000006139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299004.44999999995</v>
      </c>
      <c r="D174" s="1">
        <f>'PR-RAS'!E178</f>
        <v>411886.24999999994</v>
      </c>
      <c r="E174" s="1">
        <v>0</v>
      </c>
      <c r="F174" s="1">
        <v>0</v>
      </c>
      <c r="G174" s="2">
        <f t="shared" si="0"/>
        <v>194240.41234999994</v>
      </c>
      <c r="H174" s="2">
        <f t="shared" si="1"/>
        <v>0.69999999989522621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14876.02</v>
      </c>
      <c r="D175" s="1">
        <f>'PR-RAS'!E179</f>
        <v>12204.89</v>
      </c>
      <c r="E175" s="1">
        <v>0</v>
      </c>
      <c r="F175" s="1">
        <v>0</v>
      </c>
      <c r="G175" s="2">
        <f t="shared" si="0"/>
        <v>6835.7291999999998</v>
      </c>
      <c r="H175" s="2">
        <f t="shared" si="1"/>
        <v>0.13000000000101863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163524.01999999999</v>
      </c>
      <c r="D176" s="1">
        <f>'PR-RAS'!E180</f>
        <v>165493.35</v>
      </c>
      <c r="E176" s="1">
        <v>0</v>
      </c>
      <c r="F176" s="1">
        <v>0</v>
      </c>
      <c r="G176" s="2">
        <f t="shared" si="0"/>
        <v>86539.375999999989</v>
      </c>
      <c r="H176" s="2">
        <f t="shared" si="1"/>
        <v>0.36999999999534339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12989.87</v>
      </c>
      <c r="D177" s="1">
        <f>'PR-RAS'!E181</f>
        <v>14196</v>
      </c>
      <c r="E177" s="1">
        <v>0</v>
      </c>
      <c r="F177" s="1">
        <v>0</v>
      </c>
      <c r="G177" s="2">
        <f t="shared" si="0"/>
        <v>7283.2091200000004</v>
      </c>
      <c r="H177" s="2">
        <f t="shared" si="1"/>
        <v>0.12999999999919964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26790.16</v>
      </c>
      <c r="D178" s="1">
        <f>'PR-RAS'!E182</f>
        <v>26229.18</v>
      </c>
      <c r="E178" s="1">
        <v>0</v>
      </c>
      <c r="F178" s="1">
        <v>0</v>
      </c>
      <c r="G178" s="2">
        <f t="shared" si="0"/>
        <v>14026.98804</v>
      </c>
      <c r="H178" s="2">
        <f t="shared" si="1"/>
        <v>0.34000000000014552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2660.53</v>
      </c>
      <c r="D179" s="1">
        <f>'PR-RAS'!E183</f>
        <v>9577.42</v>
      </c>
      <c r="E179" s="1">
        <v>0</v>
      </c>
      <c r="F179" s="1">
        <v>0</v>
      </c>
      <c r="G179" s="2">
        <f t="shared" si="0"/>
        <v>3883.1358599999994</v>
      </c>
      <c r="H179" s="2">
        <f t="shared" si="1"/>
        <v>0.88999999999987267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3381.19</v>
      </c>
      <c r="D180" s="1">
        <f>'PR-RAS'!E184</f>
        <v>4027.61</v>
      </c>
      <c r="E180" s="1">
        <v>0</v>
      </c>
      <c r="F180" s="1">
        <v>0</v>
      </c>
      <c r="G180" s="2">
        <f t="shared" si="0"/>
        <v>2047.1173899999999</v>
      </c>
      <c r="H180" s="2">
        <f t="shared" si="1"/>
        <v>0.57999999999992724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20684.169999999998</v>
      </c>
      <c r="D181" s="1">
        <f>'PR-RAS'!E185</f>
        <v>113072.5</v>
      </c>
      <c r="E181" s="1">
        <v>0</v>
      </c>
      <c r="F181" s="1">
        <v>0</v>
      </c>
      <c r="G181" s="2">
        <f t="shared" si="0"/>
        <v>44429.250599999992</v>
      </c>
      <c r="H181" s="2">
        <f t="shared" si="1"/>
        <v>0.66999999999825377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9901.61</v>
      </c>
      <c r="D182" s="1">
        <f>'PR-RAS'!E186</f>
        <v>17737.87</v>
      </c>
      <c r="E182" s="1">
        <v>0</v>
      </c>
      <c r="F182" s="1">
        <v>0</v>
      </c>
      <c r="G182" s="2">
        <f t="shared" si="0"/>
        <v>8213.3003499999995</v>
      </c>
      <c r="H182" s="2">
        <f t="shared" si="1"/>
        <v>0.52000000000043656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44196.88</v>
      </c>
      <c r="D183" s="1">
        <f>'PR-RAS'!E187</f>
        <v>49347.43</v>
      </c>
      <c r="E183" s="1">
        <v>0</v>
      </c>
      <c r="F183" s="1">
        <v>0</v>
      </c>
      <c r="G183" s="2">
        <f t="shared" si="0"/>
        <v>26006.296679999996</v>
      </c>
      <c r="H183" s="2">
        <f t="shared" si="1"/>
        <v>0.55000000000291038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25045.29</v>
      </c>
      <c r="D190" s="1">
        <f>'PR-RAS'!E194</f>
        <v>56565.73</v>
      </c>
      <c r="E190" s="1">
        <v>0</v>
      </c>
      <c r="F190" s="1">
        <v>0</v>
      </c>
      <c r="G190" s="2">
        <f t="shared" si="0"/>
        <v>26115.405750000002</v>
      </c>
      <c r="H190" s="2">
        <f t="shared" si="1"/>
        <v>0.55999999999767169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2913</v>
      </c>
      <c r="D191" s="1">
        <f>'PR-RAS'!E195</f>
        <v>4276.41</v>
      </c>
      <c r="E191" s="1">
        <v>0</v>
      </c>
      <c r="F191" s="1">
        <v>0</v>
      </c>
      <c r="G191" s="2">
        <f t="shared" si="0"/>
        <v>2178.5057999999999</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4624.21</v>
      </c>
      <c r="D192" s="1">
        <f>'PR-RAS'!E196</f>
        <v>7729.36</v>
      </c>
      <c r="E192" s="1">
        <v>0</v>
      </c>
      <c r="F192" s="1">
        <v>0</v>
      </c>
      <c r="G192" s="2">
        <f t="shared" si="0"/>
        <v>3835.8396299999999</v>
      </c>
      <c r="H192" s="2">
        <f t="shared" si="1"/>
        <v>0.56999999999970896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5202.01</v>
      </c>
      <c r="D193" s="1">
        <f>'PR-RAS'!E197</f>
        <v>4119.1099999999997</v>
      </c>
      <c r="E193" s="1">
        <v>0</v>
      </c>
      <c r="F193" s="1">
        <v>0</v>
      </c>
      <c r="G193" s="2">
        <f t="shared" si="0"/>
        <v>2580.5241599999999</v>
      </c>
      <c r="H193" s="2">
        <f t="shared" si="1"/>
        <v>0.11999999999989086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345.87</v>
      </c>
      <c r="D194" s="1">
        <f>'PR-RAS'!E198</f>
        <v>381.81</v>
      </c>
      <c r="E194" s="1">
        <v>0</v>
      </c>
      <c r="F194" s="1">
        <v>0</v>
      </c>
      <c r="G194" s="2">
        <f t="shared" si="0"/>
        <v>214.13157000000001</v>
      </c>
      <c r="H194" s="2">
        <f t="shared" si="1"/>
        <v>0.31999999999999318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285.88</v>
      </c>
      <c r="D195" s="1">
        <f>'PR-RAS'!E199</f>
        <v>20761.41</v>
      </c>
      <c r="E195" s="1">
        <v>0</v>
      </c>
      <c r="F195" s="1">
        <v>0</v>
      </c>
      <c r="G195" s="2">
        <f t="shared" si="0"/>
        <v>8110.8877999999995</v>
      </c>
      <c r="H195" s="2">
        <f t="shared" si="1"/>
        <v>0.52999999999985903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2610.67</v>
      </c>
      <c r="E196" s="1">
        <v>0</v>
      </c>
      <c r="F196" s="1">
        <v>0</v>
      </c>
      <c r="G196" s="2">
        <f t="shared" si="0"/>
        <v>1018.1613000000001</v>
      </c>
      <c r="H196" s="2">
        <f t="shared" si="1"/>
        <v>0.32999999999992724</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11674.32</v>
      </c>
      <c r="D197" s="1">
        <f>'PR-RAS'!E201</f>
        <v>16686.96</v>
      </c>
      <c r="E197" s="1">
        <v>0</v>
      </c>
      <c r="F197" s="1">
        <v>0</v>
      </c>
      <c r="G197" s="2">
        <f t="shared" si="0"/>
        <v>8829.4550400000007</v>
      </c>
      <c r="H197" s="2">
        <f t="shared" si="1"/>
        <v>0.36000000000058208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8313.9600000000009</v>
      </c>
      <c r="D198" s="1">
        <f>'PR-RAS'!E202</f>
        <v>13417.21</v>
      </c>
      <c r="E198" s="1">
        <v>0</v>
      </c>
      <c r="F198" s="1">
        <v>0</v>
      </c>
      <c r="G198" s="2">
        <f t="shared" si="0"/>
        <v>6924.2308599999997</v>
      </c>
      <c r="H198" s="2">
        <f t="shared" si="1"/>
        <v>0.24999999999818101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2655.14</v>
      </c>
      <c r="D204" s="1">
        <f>'PR-RAS'!E208</f>
        <v>7545.25</v>
      </c>
      <c r="E204" s="1">
        <v>0</v>
      </c>
      <c r="F204" s="1">
        <v>0</v>
      </c>
      <c r="G204" s="2">
        <f t="shared" si="0"/>
        <v>3602.36492</v>
      </c>
      <c r="H204" s="2">
        <f t="shared" si="1"/>
        <v>0.38999999999987267</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2655.14</v>
      </c>
      <c r="D207" s="1">
        <f>'PR-RAS'!E211</f>
        <v>7545.25</v>
      </c>
      <c r="E207" s="1">
        <v>0</v>
      </c>
      <c r="F207" s="1">
        <v>0</v>
      </c>
      <c r="G207" s="2">
        <f t="shared" si="0"/>
        <v>3655.6018399999998</v>
      </c>
      <c r="H207" s="2">
        <f t="shared" si="1"/>
        <v>0.38999999999987267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5658.8200000000006</v>
      </c>
      <c r="D212" s="1">
        <f>'PR-RAS'!E216</f>
        <v>5871.96</v>
      </c>
      <c r="E212" s="1">
        <v>0</v>
      </c>
      <c r="F212" s="1">
        <v>0</v>
      </c>
      <c r="G212" s="2">
        <f t="shared" si="0"/>
        <v>3671.9781400000002</v>
      </c>
      <c r="H212" s="2">
        <f t="shared" si="1"/>
        <v>0.21999999999934516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5647.02</v>
      </c>
      <c r="D213" s="1">
        <f>'PR-RAS'!E217</f>
        <v>5866.09</v>
      </c>
      <c r="E213" s="1">
        <v>0</v>
      </c>
      <c r="F213" s="1">
        <v>0</v>
      </c>
      <c r="G213" s="2">
        <f t="shared" si="0"/>
        <v>3684.3904000000002</v>
      </c>
      <c r="H213" s="2">
        <f t="shared" si="1"/>
        <v>0.11000000000058208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11.79</v>
      </c>
      <c r="D215" s="1">
        <f>'PR-RAS'!E219</f>
        <v>5.87</v>
      </c>
      <c r="E215" s="1">
        <v>0</v>
      </c>
      <c r="F215" s="1">
        <v>0</v>
      </c>
      <c r="G215" s="2">
        <f t="shared" si="0"/>
        <v>5.0354200000000002</v>
      </c>
      <c r="H215" s="2">
        <f t="shared" si="1"/>
        <v>0.34000000000000075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0.01</v>
      </c>
      <c r="D216" s="1">
        <f>'PR-RAS'!E220</f>
        <v>0</v>
      </c>
      <c r="E216" s="1">
        <v>0</v>
      </c>
      <c r="F216" s="1">
        <v>0</v>
      </c>
      <c r="G216" s="2">
        <f t="shared" si="0"/>
        <v>2.15E-3</v>
      </c>
      <c r="H216" s="2">
        <f t="shared" si="1"/>
        <v>0.01</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310057.75</v>
      </c>
      <c r="D217" s="1">
        <f>'PR-RAS'!E221</f>
        <v>426571.24</v>
      </c>
      <c r="E217" s="1">
        <v>0</v>
      </c>
      <c r="F217" s="1">
        <v>0</v>
      </c>
      <c r="G217" s="2">
        <f t="shared" si="0"/>
        <v>251251.24967999998</v>
      </c>
      <c r="H217" s="2">
        <f t="shared" si="1"/>
        <v>0.48999999999068677</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310057.75</v>
      </c>
      <c r="D218" s="1">
        <f>'PR-RAS'!E222</f>
        <v>426571.24</v>
      </c>
      <c r="E218" s="1">
        <v>0</v>
      </c>
      <c r="F218" s="1">
        <v>0</v>
      </c>
      <c r="G218" s="2">
        <f t="shared" si="0"/>
        <v>252414.44991</v>
      </c>
      <c r="H218" s="2">
        <f t="shared" si="1"/>
        <v>0.48999999999068677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310057.75</v>
      </c>
      <c r="D220" s="1">
        <f>'PR-RAS'!E224</f>
        <v>426571.24</v>
      </c>
      <c r="E220" s="1">
        <v>0</v>
      </c>
      <c r="F220" s="1">
        <v>0</v>
      </c>
      <c r="G220" s="2">
        <f t="shared" si="0"/>
        <v>254740.85037</v>
      </c>
      <c r="H220" s="2">
        <f t="shared" si="1"/>
        <v>0.48999999999068677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26726.7</v>
      </c>
      <c r="D226" s="1">
        <f>'PR-RAS'!E230</f>
        <v>48934.95</v>
      </c>
      <c r="E226" s="1">
        <v>0</v>
      </c>
      <c r="F226" s="1">
        <v>0</v>
      </c>
      <c r="G226" s="2">
        <f t="shared" si="0"/>
        <v>28034.234999999997</v>
      </c>
      <c r="H226" s="2">
        <f t="shared" si="1"/>
        <v>0.35000000000218279</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26726.7</v>
      </c>
      <c r="D233" s="1">
        <f>'PR-RAS'!E237</f>
        <v>48934.95</v>
      </c>
      <c r="E233" s="1">
        <v>0</v>
      </c>
      <c r="F233" s="1">
        <v>0</v>
      </c>
      <c r="G233" s="2">
        <f t="shared" si="0"/>
        <v>28906.411199999999</v>
      </c>
      <c r="H233" s="2">
        <f t="shared" si="1"/>
        <v>0.35000000000218279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26726.7</v>
      </c>
      <c r="D234" s="1">
        <f>'PR-RAS'!E238</f>
        <v>48934.95</v>
      </c>
      <c r="E234" s="1">
        <v>0</v>
      </c>
      <c r="F234" s="1">
        <v>0</v>
      </c>
      <c r="G234" s="2">
        <f t="shared" si="0"/>
        <v>29031.007799999999</v>
      </c>
      <c r="H234" s="2">
        <f t="shared" si="1"/>
        <v>0.35000000000218279</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84120.67</v>
      </c>
      <c r="D258" s="1">
        <f>'PR-RAS'!E262</f>
        <v>86902.62</v>
      </c>
      <c r="E258" s="1">
        <v>0</v>
      </c>
      <c r="F258" s="1">
        <v>0</v>
      </c>
      <c r="G258" s="2">
        <f t="shared" si="0"/>
        <v>66286.958870000002</v>
      </c>
      <c r="H258" s="2">
        <f t="shared" si="1"/>
        <v>0.71000000000640284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84120.67</v>
      </c>
      <c r="D265" s="1">
        <f>'PR-RAS'!E269</f>
        <v>86902.62</v>
      </c>
      <c r="E265" s="1">
        <v>0</v>
      </c>
      <c r="F265" s="1">
        <v>0</v>
      </c>
      <c r="G265" s="2">
        <f t="shared" si="0"/>
        <v>68092.440239999996</v>
      </c>
      <c r="H265" s="2">
        <f t="shared" si="1"/>
        <v>0.71000000000640284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67841.23</v>
      </c>
      <c r="D266" s="1">
        <f>'PR-RAS'!E270</f>
        <v>58946.29</v>
      </c>
      <c r="E266" s="1">
        <v>0</v>
      </c>
      <c r="F266" s="1">
        <v>0</v>
      </c>
      <c r="G266" s="2">
        <f t="shared" si="0"/>
        <v>49219.459650000004</v>
      </c>
      <c r="H266" s="2">
        <f t="shared" si="1"/>
        <v>0.51999999999679858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11385.96</v>
      </c>
      <c r="D267" s="1">
        <f>'PR-RAS'!E271</f>
        <v>19648.400000000001</v>
      </c>
      <c r="E267" s="1">
        <v>0</v>
      </c>
      <c r="F267" s="1">
        <v>0</v>
      </c>
      <c r="G267" s="2">
        <f t="shared" si="0"/>
        <v>13481.614160000001</v>
      </c>
      <c r="H267" s="2">
        <f t="shared" si="1"/>
        <v>0.44000000000232831</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4893.4799999999996</v>
      </c>
      <c r="D268" s="1">
        <f>'PR-RAS'!E272</f>
        <v>8307.93</v>
      </c>
      <c r="E268" s="1">
        <v>0</v>
      </c>
      <c r="F268" s="1">
        <v>0</v>
      </c>
      <c r="G268" s="2">
        <f t="shared" si="0"/>
        <v>5742.9937800000007</v>
      </c>
      <c r="H268" s="2">
        <f t="shared" si="1"/>
        <v>0.5499999999992724</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204540.85</v>
      </c>
      <c r="D269" s="1">
        <f>'PR-RAS'!E273</f>
        <v>205325.86</v>
      </c>
      <c r="E269" s="1">
        <v>0</v>
      </c>
      <c r="F269" s="1">
        <v>0</v>
      </c>
      <c r="G269" s="2">
        <f t="shared" si="0"/>
        <v>164871.60876</v>
      </c>
      <c r="H269" s="2">
        <f t="shared" si="1"/>
        <v>0.29000000000814907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160101.41</v>
      </c>
      <c r="D270" s="1">
        <f>'PR-RAS'!E274</f>
        <v>189688</v>
      </c>
      <c r="E270" s="1">
        <v>0</v>
      </c>
      <c r="F270" s="1">
        <v>0</v>
      </c>
      <c r="G270" s="2">
        <f t="shared" si="0"/>
        <v>145119.42329000001</v>
      </c>
      <c r="H270" s="2">
        <f t="shared" si="1"/>
        <v>0.41000000000349246</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158601.41</v>
      </c>
      <c r="D271" s="1">
        <f>'PR-RAS'!E275</f>
        <v>186688</v>
      </c>
      <c r="E271" s="1">
        <v>0</v>
      </c>
      <c r="F271" s="1">
        <v>0</v>
      </c>
      <c r="G271" s="2">
        <f t="shared" si="0"/>
        <v>143633.90070000003</v>
      </c>
      <c r="H271" s="2">
        <f t="shared" si="1"/>
        <v>0.41000000000349246</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1500</v>
      </c>
      <c r="D272" s="1">
        <f>'PR-RAS'!E276</f>
        <v>3000</v>
      </c>
      <c r="E272" s="1">
        <v>0</v>
      </c>
      <c r="F272" s="1">
        <v>0</v>
      </c>
      <c r="G272" s="2">
        <f t="shared" si="0"/>
        <v>2032.5000000000002</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7500</v>
      </c>
      <c r="D274" s="1">
        <f>'PR-RAS'!E278</f>
        <v>0</v>
      </c>
      <c r="E274" s="1">
        <v>0</v>
      </c>
      <c r="F274" s="1">
        <v>0</v>
      </c>
      <c r="G274" s="2">
        <f t="shared" si="0"/>
        <v>2047.5000000000002</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7500</v>
      </c>
      <c r="D275" s="1">
        <f>'PR-RAS'!E279</f>
        <v>0</v>
      </c>
      <c r="E275" s="1">
        <v>0</v>
      </c>
      <c r="F275" s="1">
        <v>0</v>
      </c>
      <c r="G275" s="2">
        <f t="shared" ref="G275:G528" si="12">(B275/1000)*(C275*1+D275*2)</f>
        <v>2055</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36939.440000000002</v>
      </c>
      <c r="D285" s="1">
        <f>'PR-RAS'!E289</f>
        <v>15637.86</v>
      </c>
      <c r="E285" s="1">
        <v>0</v>
      </c>
      <c r="F285" s="1">
        <v>0</v>
      </c>
      <c r="G285" s="2">
        <f t="shared" si="12"/>
        <v>19373.105439999999</v>
      </c>
      <c r="H285" s="2">
        <f t="shared" si="13"/>
        <v>0.58000000000174623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36939.440000000002</v>
      </c>
      <c r="D286" s="1">
        <f>'PR-RAS'!E290</f>
        <v>15637.86</v>
      </c>
      <c r="E286" s="1">
        <v>0</v>
      </c>
      <c r="F286" s="1">
        <v>0</v>
      </c>
      <c r="G286" s="2">
        <f t="shared" si="12"/>
        <v>19441.320599999999</v>
      </c>
      <c r="H286" s="2">
        <f t="shared" si="13"/>
        <v>0.58000000000174623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1357607.2</v>
      </c>
      <c r="D295" s="1">
        <f>'PR-RAS'!E299</f>
        <v>1806028.4499999997</v>
      </c>
      <c r="E295" s="1">
        <v>0</v>
      </c>
      <c r="F295" s="1">
        <v>0</v>
      </c>
      <c r="G295" s="2">
        <f t="shared" si="12"/>
        <v>1461081.2453999999</v>
      </c>
      <c r="H295" s="2">
        <f t="shared" si="13"/>
        <v>0.6499999996740371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829349.07000000007</v>
      </c>
      <c r="D296" s="1">
        <f>'PR-RAS'!E300</f>
        <v>270525.48000000021</v>
      </c>
      <c r="E296" s="1">
        <v>0</v>
      </c>
      <c r="F296" s="1">
        <v>0</v>
      </c>
      <c r="G296" s="2">
        <f t="shared" si="12"/>
        <v>404268.0088500001</v>
      </c>
      <c r="H296" s="2">
        <f t="shared" si="13"/>
        <v>0.55000000027939677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1680363.84</v>
      </c>
      <c r="D298" s="1">
        <f>'PR-RAS'!E302</f>
        <v>2136692.7000000002</v>
      </c>
      <c r="E298" s="1">
        <v>0</v>
      </c>
      <c r="F298" s="1">
        <v>0</v>
      </c>
      <c r="G298" s="2">
        <f t="shared" si="12"/>
        <v>1768263.52428</v>
      </c>
      <c r="H298" s="2">
        <f t="shared" si="13"/>
        <v>0.45999999972991645</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254055.05</v>
      </c>
      <c r="D300" s="1">
        <f>'PR-RAS'!E304</f>
        <v>117287.21</v>
      </c>
      <c r="E300" s="1">
        <v>0</v>
      </c>
      <c r="F300" s="1">
        <v>0</v>
      </c>
      <c r="G300" s="2">
        <f t="shared" si="12"/>
        <v>146100.21152999997</v>
      </c>
      <c r="H300" s="2">
        <f t="shared" si="13"/>
        <v>0.25999999999476131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177703.9</v>
      </c>
      <c r="D303" s="1">
        <f>'PR-RAS'!E308</f>
        <v>109571.4</v>
      </c>
      <c r="E303" s="1">
        <v>0</v>
      </c>
      <c r="F303" s="1">
        <v>0</v>
      </c>
      <c r="G303" s="2">
        <f t="shared" si="12"/>
        <v>119847.70339999998</v>
      </c>
      <c r="H303" s="2">
        <f t="shared" si="13"/>
        <v>0.5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177703.9</v>
      </c>
      <c r="D316" s="1">
        <f>'PR-RAS'!E321</f>
        <v>109571.4</v>
      </c>
      <c r="E316" s="1">
        <v>0</v>
      </c>
      <c r="F316" s="1">
        <v>0</v>
      </c>
      <c r="G316" s="2">
        <f t="shared" si="12"/>
        <v>125006.71049999999</v>
      </c>
      <c r="H316" s="2">
        <f t="shared" si="13"/>
        <v>0.5</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177703.9</v>
      </c>
      <c r="D317" s="1">
        <f>'PR-RAS'!E322</f>
        <v>109571.4</v>
      </c>
      <c r="E317" s="1">
        <v>0</v>
      </c>
      <c r="F317" s="1">
        <v>0</v>
      </c>
      <c r="G317" s="2">
        <f t="shared" si="12"/>
        <v>125403.55719999998</v>
      </c>
      <c r="H317" s="2">
        <f t="shared" si="13"/>
        <v>0.5</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177703.9</v>
      </c>
      <c r="D319" s="1">
        <f>'PR-RAS'!E324</f>
        <v>109571.4</v>
      </c>
      <c r="E319" s="1">
        <v>0</v>
      </c>
      <c r="F319" s="1">
        <v>0</v>
      </c>
      <c r="G319" s="2">
        <f t="shared" si="12"/>
        <v>126197.25059999998</v>
      </c>
      <c r="H319" s="2">
        <f t="shared" si="13"/>
        <v>0.5</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532411</v>
      </c>
      <c r="D355" s="1">
        <f>'PR-RAS'!E360</f>
        <v>386290.70000000007</v>
      </c>
      <c r="E355" s="1">
        <v>0</v>
      </c>
      <c r="F355" s="1">
        <v>0</v>
      </c>
      <c r="G355" s="2">
        <f t="shared" si="12"/>
        <v>461967.30960000004</v>
      </c>
      <c r="H355" s="2">
        <f t="shared" si="13"/>
        <v>0.29999999993015081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37475.33</v>
      </c>
      <c r="D356" s="1">
        <f>'PR-RAS'!E361</f>
        <v>2068</v>
      </c>
      <c r="E356" s="1">
        <v>0</v>
      </c>
      <c r="F356" s="1">
        <v>0</v>
      </c>
      <c r="G356" s="2">
        <f t="shared" si="12"/>
        <v>14772.022150000001</v>
      </c>
      <c r="H356" s="2">
        <f t="shared" si="13"/>
        <v>0.33000000000174623</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34370.83</v>
      </c>
      <c r="D357" s="1">
        <f>'PR-RAS'!E362</f>
        <v>0</v>
      </c>
      <c r="E357" s="1">
        <v>0</v>
      </c>
      <c r="F357" s="1">
        <v>0</v>
      </c>
      <c r="G357" s="2">
        <f t="shared" si="12"/>
        <v>12236.01548</v>
      </c>
      <c r="H357" s="2">
        <f t="shared" si="13"/>
        <v>0.16999999999825377</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34370.83</v>
      </c>
      <c r="D358" s="1">
        <f>'PR-RAS'!E363</f>
        <v>0</v>
      </c>
      <c r="E358" s="1">
        <v>0</v>
      </c>
      <c r="F358" s="1">
        <v>0</v>
      </c>
      <c r="G358" s="2">
        <f t="shared" si="12"/>
        <v>12270.38631</v>
      </c>
      <c r="H358" s="2">
        <f t="shared" si="13"/>
        <v>0.16999999999825377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3104.5</v>
      </c>
      <c r="D361" s="1">
        <f>'PR-RAS'!E366</f>
        <v>2068</v>
      </c>
      <c r="E361" s="1">
        <v>0</v>
      </c>
      <c r="F361" s="1">
        <v>0</v>
      </c>
      <c r="G361" s="2">
        <f t="shared" si="12"/>
        <v>2606.58</v>
      </c>
      <c r="H361" s="2">
        <f t="shared" si="13"/>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3104.5</v>
      </c>
      <c r="D364" s="1">
        <f>'PR-RAS'!E369</f>
        <v>2068</v>
      </c>
      <c r="E364" s="1">
        <v>0</v>
      </c>
      <c r="F364" s="1">
        <v>0</v>
      </c>
      <c r="G364" s="2">
        <f t="shared" si="12"/>
        <v>2628.3015</v>
      </c>
      <c r="H364" s="2">
        <f t="shared" si="13"/>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475873.17</v>
      </c>
      <c r="D368" s="1">
        <f>'PR-RAS'!E373</f>
        <v>338174.42000000004</v>
      </c>
      <c r="E368" s="1">
        <v>0</v>
      </c>
      <c r="F368" s="1">
        <v>0</v>
      </c>
      <c r="G368" s="2">
        <f t="shared" si="12"/>
        <v>422865.47766999999</v>
      </c>
      <c r="H368" s="2">
        <f t="shared" si="13"/>
        <v>0.59000000002561137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394239.04</v>
      </c>
      <c r="D369" s="1">
        <f>'PR-RAS'!E374</f>
        <v>290385.59000000003</v>
      </c>
      <c r="E369" s="1">
        <v>0</v>
      </c>
      <c r="F369" s="1">
        <v>0</v>
      </c>
      <c r="G369" s="2">
        <f t="shared" si="12"/>
        <v>358803.76095999999</v>
      </c>
      <c r="H369" s="2">
        <f t="shared" si="13"/>
        <v>0.44999999995343387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204166.3</v>
      </c>
      <c r="D371" s="1">
        <f>'PR-RAS'!E376</f>
        <v>2312.5</v>
      </c>
      <c r="E371" s="1">
        <v>0</v>
      </c>
      <c r="F371" s="1">
        <v>0</v>
      </c>
      <c r="G371" s="2">
        <f t="shared" si="12"/>
        <v>77252.780999999988</v>
      </c>
      <c r="H371" s="2">
        <f t="shared" si="13"/>
        <v>0.79999999998835847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11250</v>
      </c>
      <c r="E372" s="1">
        <v>0</v>
      </c>
      <c r="F372" s="1">
        <v>0</v>
      </c>
      <c r="G372" s="2">
        <f t="shared" si="12"/>
        <v>8347.5</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190072.74</v>
      </c>
      <c r="D373" s="1">
        <f>'PR-RAS'!E378</f>
        <v>276823.09000000003</v>
      </c>
      <c r="E373" s="1">
        <v>0</v>
      </c>
      <c r="F373" s="1">
        <v>0</v>
      </c>
      <c r="G373" s="2">
        <f t="shared" si="12"/>
        <v>276663.43823999999</v>
      </c>
      <c r="H373" s="2">
        <f t="shared" si="13"/>
        <v>0.3500000000349246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55134.13</v>
      </c>
      <c r="D374" s="1">
        <f>'PR-RAS'!E379</f>
        <v>20839.05</v>
      </c>
      <c r="E374" s="1">
        <v>0</v>
      </c>
      <c r="F374" s="1">
        <v>0</v>
      </c>
      <c r="G374" s="2">
        <f t="shared" si="12"/>
        <v>36110.961790000001</v>
      </c>
      <c r="H374" s="2">
        <f t="shared" si="13"/>
        <v>0.17999999999665306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9994.3799999999992</v>
      </c>
      <c r="D375" s="1">
        <f>'PR-RAS'!E380</f>
        <v>685.9</v>
      </c>
      <c r="E375" s="1">
        <v>0</v>
      </c>
      <c r="F375" s="1">
        <v>0</v>
      </c>
      <c r="G375" s="2">
        <f t="shared" si="12"/>
        <v>4250.9513199999992</v>
      </c>
      <c r="H375" s="2">
        <f t="shared" si="13"/>
        <v>0.47999999999922238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2320</v>
      </c>
      <c r="E376" s="1">
        <v>0</v>
      </c>
      <c r="F376" s="1">
        <v>0</v>
      </c>
      <c r="G376" s="2">
        <f t="shared" si="12"/>
        <v>1740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1520</v>
      </c>
      <c r="D377" s="1">
        <f>'PR-RAS'!E382</f>
        <v>0</v>
      </c>
      <c r="E377" s="1">
        <v>0</v>
      </c>
      <c r="F377" s="1">
        <v>0</v>
      </c>
      <c r="G377" s="2">
        <f t="shared" si="12"/>
        <v>571.52</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3375</v>
      </c>
      <c r="E379" s="1">
        <v>0</v>
      </c>
      <c r="F379" s="1">
        <v>0</v>
      </c>
      <c r="G379" s="2">
        <f t="shared" si="12"/>
        <v>2551.5</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43619.75</v>
      </c>
      <c r="D381" s="1">
        <f>'PR-RAS'!E386</f>
        <v>14458.15</v>
      </c>
      <c r="E381" s="1">
        <v>0</v>
      </c>
      <c r="F381" s="1">
        <v>0</v>
      </c>
      <c r="G381" s="2">
        <f t="shared" si="12"/>
        <v>27563.699000000001</v>
      </c>
      <c r="H381" s="2">
        <f t="shared" si="13"/>
        <v>0.3999999999996362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26500</v>
      </c>
      <c r="D396" s="1">
        <f>'PR-RAS'!E401</f>
        <v>26949.78</v>
      </c>
      <c r="E396" s="1">
        <v>0</v>
      </c>
      <c r="F396" s="1">
        <v>0</v>
      </c>
      <c r="G396" s="2">
        <f t="shared" si="12"/>
        <v>31757.8262</v>
      </c>
      <c r="H396" s="2">
        <f t="shared" si="13"/>
        <v>0.22000000000116415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13312.5</v>
      </c>
      <c r="D399" s="1">
        <f>'PR-RAS'!E404</f>
        <v>0</v>
      </c>
      <c r="E399" s="1">
        <v>0</v>
      </c>
      <c r="F399" s="1">
        <v>0</v>
      </c>
      <c r="G399" s="2">
        <f t="shared" si="12"/>
        <v>5298.375</v>
      </c>
      <c r="H399" s="2">
        <f t="shared" si="13"/>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13187.5</v>
      </c>
      <c r="D400" s="1">
        <f>'PR-RAS'!E405</f>
        <v>26949.78</v>
      </c>
      <c r="E400" s="1">
        <v>0</v>
      </c>
      <c r="F400" s="1">
        <v>0</v>
      </c>
      <c r="G400" s="2">
        <f t="shared" si="12"/>
        <v>26767.736939999999</v>
      </c>
      <c r="H400" s="2">
        <f t="shared" si="13"/>
        <v>0.72000000000116415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19062.5</v>
      </c>
      <c r="D407" s="1">
        <f>'PR-RAS'!E412</f>
        <v>46048.28</v>
      </c>
      <c r="E407" s="1">
        <v>0</v>
      </c>
      <c r="F407" s="1">
        <v>0</v>
      </c>
      <c r="G407" s="2">
        <f t="shared" si="12"/>
        <v>45130.57836</v>
      </c>
      <c r="H407" s="2">
        <f t="shared" si="13"/>
        <v>0.77999999999883585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16562.5</v>
      </c>
      <c r="D408" s="1">
        <f>'PR-RAS'!E413</f>
        <v>46048.28</v>
      </c>
      <c r="E408" s="1">
        <v>0</v>
      </c>
      <c r="F408" s="1">
        <v>0</v>
      </c>
      <c r="G408" s="2">
        <f t="shared" si="12"/>
        <v>44224.237419999998</v>
      </c>
      <c r="H408" s="2">
        <f t="shared" si="13"/>
        <v>0.77999999999883585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2500</v>
      </c>
      <c r="D411" s="1">
        <f>'PR-RAS'!E416</f>
        <v>0</v>
      </c>
      <c r="E411" s="1">
        <v>0</v>
      </c>
      <c r="F411" s="1">
        <v>0</v>
      </c>
      <c r="G411" s="2">
        <f t="shared" si="12"/>
        <v>1025</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354707.1</v>
      </c>
      <c r="D413" s="1">
        <f>'PR-RAS'!E418</f>
        <v>276719.30000000005</v>
      </c>
      <c r="E413" s="1">
        <v>0</v>
      </c>
      <c r="F413" s="1">
        <v>0</v>
      </c>
      <c r="G413" s="2">
        <f t="shared" si="12"/>
        <v>374156.02840000001</v>
      </c>
      <c r="H413" s="2">
        <f t="shared" si="13"/>
        <v>0.40000000002328306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762394.33</v>
      </c>
      <c r="D415" s="1">
        <f>'PR-RAS'!E420</f>
        <v>1956296.12</v>
      </c>
      <c r="E415" s="1">
        <v>0</v>
      </c>
      <c r="F415" s="1">
        <v>0</v>
      </c>
      <c r="G415" s="2">
        <f t="shared" si="12"/>
        <v>1935444.43998</v>
      </c>
      <c r="H415" s="2">
        <f t="shared" si="13"/>
        <v>0.45000000006984919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13579.86</v>
      </c>
      <c r="D416" s="1">
        <f>'PR-RAS'!E421</f>
        <v>504815.3</v>
      </c>
      <c r="E416" s="1">
        <v>0</v>
      </c>
      <c r="F416" s="1">
        <v>0</v>
      </c>
      <c r="G416" s="2">
        <f t="shared" si="12"/>
        <v>424632.34089999995</v>
      </c>
      <c r="H416" s="2">
        <f t="shared" si="13"/>
        <v>0.43999999998777639</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2364660.17</v>
      </c>
      <c r="D417" s="1">
        <f>'PR-RAS'!E422</f>
        <v>2186125.33</v>
      </c>
      <c r="E417" s="1">
        <v>0</v>
      </c>
      <c r="F417" s="1">
        <v>0</v>
      </c>
      <c r="G417" s="2">
        <f t="shared" si="12"/>
        <v>2802554.9052800001</v>
      </c>
      <c r="H417" s="2">
        <f t="shared" si="13"/>
        <v>0.5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1890018.2</v>
      </c>
      <c r="D418" s="1">
        <f>'PR-RAS'!E423</f>
        <v>2192319.15</v>
      </c>
      <c r="E418" s="1">
        <v>0</v>
      </c>
      <c r="F418" s="1">
        <v>0</v>
      </c>
      <c r="G418" s="2">
        <f t="shared" si="12"/>
        <v>2616531.7604999999</v>
      </c>
      <c r="H418" s="2">
        <f t="shared" si="13"/>
        <v>0.34999999986030161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474641.97</v>
      </c>
      <c r="D419" s="1">
        <f>'PR-RAS'!E424</f>
        <v>0</v>
      </c>
      <c r="E419" s="1">
        <v>0</v>
      </c>
      <c r="F419" s="1">
        <v>0</v>
      </c>
      <c r="G419" s="2">
        <f t="shared" si="12"/>
        <v>198400.34345999997</v>
      </c>
      <c r="H419" s="2">
        <f t="shared" si="13"/>
        <v>3.0000000027939677E-2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6193.8199999998324</v>
      </c>
      <c r="E420" s="1">
        <v>0</v>
      </c>
      <c r="F420" s="1">
        <v>0</v>
      </c>
      <c r="G420" s="2">
        <f t="shared" si="12"/>
        <v>5190.4211599998589</v>
      </c>
      <c r="H420" s="2">
        <f t="shared" si="13"/>
        <v>0.18000000016763806</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917969.51000000013</v>
      </c>
      <c r="D421" s="1">
        <f>'PR-RAS'!E426</f>
        <v>180396.58000000007</v>
      </c>
      <c r="E421" s="1">
        <v>0</v>
      </c>
      <c r="F421" s="1">
        <v>0</v>
      </c>
      <c r="G421" s="2">
        <f t="shared" si="12"/>
        <v>537080.32140000013</v>
      </c>
      <c r="H421" s="2">
        <f t="shared" si="13"/>
        <v>0.90999999979976565</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267634.90999999997</v>
      </c>
      <c r="D423" s="1">
        <f>'PR-RAS'!E428</f>
        <v>622102.51</v>
      </c>
      <c r="E423" s="1">
        <v>0</v>
      </c>
      <c r="F423" s="1">
        <v>0</v>
      </c>
      <c r="G423" s="2">
        <f t="shared" si="12"/>
        <v>637996.45045999996</v>
      </c>
      <c r="H423" s="2">
        <f t="shared" si="13"/>
        <v>0.58000000001629815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180303.03</v>
      </c>
      <c r="D424" s="1">
        <f>'PR-RAS'!E430</f>
        <v>1117000</v>
      </c>
      <c r="E424" s="1">
        <v>0</v>
      </c>
      <c r="F424" s="1">
        <v>0</v>
      </c>
      <c r="G424" s="2">
        <f t="shared" si="12"/>
        <v>1021250.1816899999</v>
      </c>
      <c r="H424" s="2">
        <f t="shared" si="13"/>
        <v>2.9999999998835847E-2</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180303.03</v>
      </c>
      <c r="D485" s="1">
        <f>'PR-RAS'!E491</f>
        <v>1117000</v>
      </c>
      <c r="E485" s="1">
        <v>0</v>
      </c>
      <c r="F485" s="1">
        <v>0</v>
      </c>
      <c r="G485" s="2">
        <f t="shared" si="12"/>
        <v>1168522.66652</v>
      </c>
      <c r="H485" s="2">
        <f t="shared" si="13"/>
        <v>2.9999999998835847E-2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180303.03</v>
      </c>
      <c r="D496" s="1">
        <f>'PR-RAS'!E502</f>
        <v>0</v>
      </c>
      <c r="E496" s="1">
        <v>0</v>
      </c>
      <c r="F496" s="1">
        <v>0</v>
      </c>
      <c r="G496" s="2">
        <f t="shared" si="12"/>
        <v>89249.999849999993</v>
      </c>
      <c r="H496" s="2">
        <f t="shared" si="13"/>
        <v>2.9999999998835847E-2</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180303.03</v>
      </c>
      <c r="D497" s="1">
        <f>'PR-RAS'!E503</f>
        <v>0</v>
      </c>
      <c r="E497" s="1">
        <v>0</v>
      </c>
      <c r="F497" s="1">
        <v>0</v>
      </c>
      <c r="G497" s="2">
        <f t="shared" si="12"/>
        <v>89430.302880000003</v>
      </c>
      <c r="H497" s="2">
        <f t="shared" si="13"/>
        <v>2.9999999998835847E-2</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1117000</v>
      </c>
      <c r="E508" s="1">
        <v>0</v>
      </c>
      <c r="F508" s="1">
        <v>0</v>
      </c>
      <c r="G508" s="2">
        <f t="shared" si="12"/>
        <v>1132638</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1117000</v>
      </c>
      <c r="E509" s="1">
        <v>0</v>
      </c>
      <c r="F509" s="1">
        <v>0</v>
      </c>
      <c r="G509" s="2">
        <f t="shared" si="12"/>
        <v>1134872</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10238.32</v>
      </c>
      <c r="D529" s="1">
        <f>'PR-RAS'!E535</f>
        <v>1401399.42</v>
      </c>
      <c r="E529" s="1">
        <v>0</v>
      </c>
      <c r="F529" s="1">
        <v>0</v>
      </c>
      <c r="G529" s="2">
        <f t="shared" ref="G529:G836" si="14">(B529/1000)*(C529*1+D529*2)</f>
        <v>1485283.6204799998</v>
      </c>
      <c r="H529" s="2">
        <f t="shared" ref="H529:H836" si="15">ABS(C529-ROUND(C529,0))+ABS(D529-ROUND(D529,0))</f>
        <v>0.73999999992520316</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10238.32</v>
      </c>
      <c r="D591" s="1">
        <f>'PR-RAS'!E597</f>
        <v>1401399.42</v>
      </c>
      <c r="E591" s="1">
        <v>0</v>
      </c>
      <c r="F591" s="1">
        <v>0</v>
      </c>
      <c r="G591" s="2">
        <f t="shared" si="14"/>
        <v>1659691.9243999997</v>
      </c>
      <c r="H591" s="2">
        <f t="shared" si="15"/>
        <v>0.73999999992520316</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10238.32</v>
      </c>
      <c r="D603" s="1">
        <f>'PR-RAS'!E609</f>
        <v>33858.22</v>
      </c>
      <c r="E603" s="1">
        <v>0</v>
      </c>
      <c r="F603" s="1">
        <v>0</v>
      </c>
      <c r="G603" s="2">
        <f t="shared" si="14"/>
        <v>46928.765520000001</v>
      </c>
      <c r="H603" s="2">
        <f t="shared" si="15"/>
        <v>0.54000000000087311</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10238.32</v>
      </c>
      <c r="D604" s="1">
        <f>'PR-RAS'!E610</f>
        <v>33858.22</v>
      </c>
      <c r="E604" s="1">
        <v>0</v>
      </c>
      <c r="F604" s="1">
        <v>0</v>
      </c>
      <c r="G604" s="2">
        <f t="shared" si="14"/>
        <v>47006.720280000001</v>
      </c>
      <c r="H604" s="2">
        <f t="shared" si="15"/>
        <v>0.54000000000087311</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1311691.19</v>
      </c>
      <c r="E610" s="1">
        <v>0</v>
      </c>
      <c r="F610" s="1">
        <v>0</v>
      </c>
      <c r="G610" s="2">
        <f t="shared" si="14"/>
        <v>1597639.8694199999</v>
      </c>
      <c r="H610" s="2">
        <f t="shared" si="15"/>
        <v>0.18999999994412065</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1311691.19</v>
      </c>
      <c r="E611" s="1">
        <v>0</v>
      </c>
      <c r="F611" s="1">
        <v>0</v>
      </c>
      <c r="G611" s="2">
        <f t="shared" si="14"/>
        <v>1600263.2518</v>
      </c>
      <c r="H611" s="2">
        <f t="shared" si="15"/>
        <v>0.18999999994412065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55850.01</v>
      </c>
      <c r="E615" s="1">
        <v>0</v>
      </c>
      <c r="F615" s="1">
        <v>0</v>
      </c>
      <c r="G615" s="2">
        <f t="shared" si="14"/>
        <v>68583.812279999998</v>
      </c>
      <c r="H615" s="2">
        <f t="shared" si="15"/>
        <v>1.0000000002037268E-2</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55850.01</v>
      </c>
      <c r="E616" s="1">
        <v>0</v>
      </c>
      <c r="F616" s="1">
        <v>0</v>
      </c>
      <c r="G616" s="2">
        <f t="shared" si="14"/>
        <v>68695.512300000002</v>
      </c>
      <c r="H616" s="2">
        <f t="shared" si="15"/>
        <v>1.0000000002037268E-2</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170064.71</v>
      </c>
      <c r="D633" s="1">
        <f>'PR-RAS'!E639</f>
        <v>0</v>
      </c>
      <c r="E633" s="1">
        <v>0</v>
      </c>
      <c r="F633" s="1">
        <v>0</v>
      </c>
      <c r="G633" s="2">
        <f t="shared" si="14"/>
        <v>107480.89671999999</v>
      </c>
      <c r="H633" s="2">
        <f t="shared" si="15"/>
        <v>0.29000000000814907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284399.41999999993</v>
      </c>
      <c r="E634" s="1">
        <v>0</v>
      </c>
      <c r="F634" s="1">
        <v>0</v>
      </c>
      <c r="G634" s="2">
        <f t="shared" si="14"/>
        <v>360049.66571999993</v>
      </c>
      <c r="H634" s="2">
        <f t="shared" si="15"/>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29665.11</v>
      </c>
      <c r="D635" s="1">
        <f>'PR-RAS'!E641</f>
        <v>638930.02</v>
      </c>
      <c r="E635" s="1">
        <v>0</v>
      </c>
      <c r="F635" s="1">
        <v>0</v>
      </c>
      <c r="G635" s="2">
        <f t="shared" si="14"/>
        <v>828970.94510000013</v>
      </c>
      <c r="H635" s="2">
        <f t="shared" si="15"/>
        <v>0.13000000001920853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2544963.1999999997</v>
      </c>
      <c r="D637" s="1">
        <f>'PR-RAS'!E643</f>
        <v>3303125.33</v>
      </c>
      <c r="E637" s="1">
        <v>0</v>
      </c>
      <c r="F637" s="1">
        <v>0</v>
      </c>
      <c r="G637" s="2">
        <f t="shared" si="14"/>
        <v>5820172.0149599994</v>
      </c>
      <c r="H637" s="2">
        <f t="shared" si="15"/>
        <v>0.52999999979510903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1900256.52</v>
      </c>
      <c r="D638" s="1">
        <f>'PR-RAS'!E644</f>
        <v>3593718.57</v>
      </c>
      <c r="E638" s="1">
        <v>0</v>
      </c>
      <c r="F638" s="1">
        <v>0</v>
      </c>
      <c r="G638" s="2">
        <f t="shared" si="14"/>
        <v>5788860.86142</v>
      </c>
      <c r="H638" s="2">
        <f t="shared" si="15"/>
        <v>0.91000000014901161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644706.6799999997</v>
      </c>
      <c r="D639" s="1">
        <f>'PR-RAS'!E645</f>
        <v>0</v>
      </c>
      <c r="E639" s="1">
        <v>0</v>
      </c>
      <c r="F639" s="1">
        <v>0</v>
      </c>
      <c r="G639" s="2">
        <f t="shared" si="14"/>
        <v>411322.86183999979</v>
      </c>
      <c r="H639" s="2">
        <f t="shared" si="15"/>
        <v>0.32000000029802322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290593.23999999976</v>
      </c>
      <c r="E640" s="1">
        <v>0</v>
      </c>
      <c r="F640" s="1">
        <v>0</v>
      </c>
      <c r="G640" s="2">
        <f t="shared" si="14"/>
        <v>371378.16071999969</v>
      </c>
      <c r="H640" s="2">
        <f t="shared" si="15"/>
        <v>0.23999999975785613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947634.62000000011</v>
      </c>
      <c r="D641" s="1">
        <f>'PR-RAS'!E647</f>
        <v>819326.60000000009</v>
      </c>
      <c r="E641" s="1">
        <v>0</v>
      </c>
      <c r="F641" s="1">
        <v>0</v>
      </c>
      <c r="G641" s="2">
        <f t="shared" si="14"/>
        <v>1655224.2048000002</v>
      </c>
      <c r="H641" s="2">
        <f t="shared" si="15"/>
        <v>0.77999999979510903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1592341.2999999998</v>
      </c>
      <c r="D643" s="1">
        <f>'PR-RAS'!E649</f>
        <v>528733.36000000034</v>
      </c>
      <c r="E643" s="1">
        <v>0</v>
      </c>
      <c r="F643" s="1">
        <v>0</v>
      </c>
      <c r="G643" s="2">
        <f t="shared" si="14"/>
        <v>1701176.7488400002</v>
      </c>
      <c r="H643" s="2">
        <f t="shared" si="15"/>
        <v>0.66000000014901161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63824.02</v>
      </c>
      <c r="D645" s="1">
        <f>'PR-RAS'!E651</f>
        <v>317.02999999999997</v>
      </c>
      <c r="E645" s="1">
        <v>0</v>
      </c>
      <c r="F645" s="1">
        <v>0</v>
      </c>
      <c r="G645" s="2">
        <f t="shared" si="14"/>
        <v>41511.003519999998</v>
      </c>
      <c r="H645" s="2">
        <f t="shared" si="15"/>
        <v>4.9999999996771294E-2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582632.74</v>
      </c>
      <c r="D646" s="1">
        <f>'PR-RAS'!E653</f>
        <v>758191.56</v>
      </c>
      <c r="E646" s="1">
        <v>0</v>
      </c>
      <c r="F646" s="1">
        <v>0</v>
      </c>
      <c r="G646" s="2">
        <f t="shared" si="14"/>
        <v>1353865.2297000003</v>
      </c>
      <c r="H646" s="2">
        <f t="shared" si="15"/>
        <v>0.69999999995343387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2843797.87</v>
      </c>
      <c r="D647" s="1">
        <f>'PR-RAS'!E654</f>
        <v>3973512.85</v>
      </c>
      <c r="E647" s="1">
        <v>0</v>
      </c>
      <c r="F647" s="1">
        <v>0</v>
      </c>
      <c r="G647" s="2">
        <f t="shared" si="14"/>
        <v>6970872.0262200003</v>
      </c>
      <c r="H647" s="2">
        <f t="shared" si="15"/>
        <v>0.27999999979510903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2641304.7000000002</v>
      </c>
      <c r="D648" s="1">
        <f>'PR-RAS'!E655</f>
        <v>4386766.7300000004</v>
      </c>
      <c r="E648" s="1">
        <v>0</v>
      </c>
      <c r="F648" s="1">
        <v>0</v>
      </c>
      <c r="G648" s="2">
        <f t="shared" si="14"/>
        <v>7385400.2895200001</v>
      </c>
      <c r="H648" s="2">
        <f t="shared" si="15"/>
        <v>0.56999999936670065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785125.91000000015</v>
      </c>
      <c r="D649" s="1">
        <f>'PR-RAS'!E656</f>
        <v>344937.6799999997</v>
      </c>
      <c r="E649" s="1">
        <v>0</v>
      </c>
      <c r="F649" s="1">
        <v>0</v>
      </c>
      <c r="G649" s="2">
        <f t="shared" si="14"/>
        <v>955800.82295999979</v>
      </c>
      <c r="H649" s="2">
        <f t="shared" si="15"/>
        <v>0.41000000014901161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13</v>
      </c>
      <c r="D650" s="1">
        <f>'PR-RAS'!E657</f>
        <v>21</v>
      </c>
      <c r="E650" s="1">
        <v>0</v>
      </c>
      <c r="F650" s="1">
        <v>0</v>
      </c>
      <c r="G650" s="2">
        <f t="shared" si="14"/>
        <v>35.695</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13</v>
      </c>
      <c r="D652" s="1">
        <f>'PR-RAS'!E659</f>
        <v>21</v>
      </c>
      <c r="E652" s="1">
        <v>0</v>
      </c>
      <c r="F652" s="1">
        <v>0</v>
      </c>
      <c r="G652" s="2">
        <f t="shared" si="14"/>
        <v>35.805</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270840.07</v>
      </c>
      <c r="E657" s="1">
        <v>0</v>
      </c>
      <c r="F657" s="1">
        <v>0</v>
      </c>
      <c r="G657" s="2">
        <f t="shared" si="16"/>
        <v>355342.17184000002</v>
      </c>
      <c r="H657" s="2">
        <f t="shared" si="17"/>
        <v>7.0000000006984919E-2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47766</v>
      </c>
      <c r="D662" s="1">
        <f>'PR-RAS'!E669</f>
        <v>42246</v>
      </c>
      <c r="E662" s="1">
        <v>0</v>
      </c>
      <c r="F662" s="1">
        <v>0</v>
      </c>
      <c r="G662" s="2">
        <f t="shared" si="14"/>
        <v>87422.538</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5220.25</v>
      </c>
      <c r="D663" s="1">
        <f>'PR-RAS'!E670</f>
        <v>3510.53</v>
      </c>
      <c r="E663" s="1">
        <v>0</v>
      </c>
      <c r="F663" s="1">
        <v>0</v>
      </c>
      <c r="G663" s="2">
        <f t="shared" si="14"/>
        <v>8103.7472200000011</v>
      </c>
      <c r="H663" s="2">
        <f t="shared" si="15"/>
        <v>0.71999999999979991</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11250</v>
      </c>
      <c r="E665" s="1">
        <v>0</v>
      </c>
      <c r="F665" s="1">
        <v>0</v>
      </c>
      <c r="G665" s="2">
        <f t="shared" si="14"/>
        <v>14940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100000</v>
      </c>
      <c r="D666" s="1">
        <f>'PR-RAS'!E673</f>
        <v>0</v>
      </c>
      <c r="E666" s="1">
        <v>0</v>
      </c>
      <c r="F666" s="1">
        <v>0</v>
      </c>
      <c r="G666" s="2">
        <f t="shared" si="14"/>
        <v>66500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53821.88</v>
      </c>
      <c r="E674" s="1">
        <v>0</v>
      </c>
      <c r="F674" s="1">
        <v>0</v>
      </c>
      <c r="G674" s="2">
        <f t="shared" si="14"/>
        <v>72444.250480000002</v>
      </c>
      <c r="H674" s="2">
        <f t="shared" si="15"/>
        <v>0.12000000000261934</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2041.2</v>
      </c>
      <c r="D676" s="1">
        <f>'PR-RAS'!E683</f>
        <v>748.8</v>
      </c>
      <c r="E676" s="1">
        <v>0</v>
      </c>
      <c r="F676" s="1">
        <v>0</v>
      </c>
      <c r="G676" s="2">
        <f t="shared" si="14"/>
        <v>2388.69</v>
      </c>
      <c r="H676" s="2">
        <f t="shared" si="15"/>
        <v>0.40000000000009095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67494.240000000005</v>
      </c>
      <c r="E695" s="1">
        <v>0</v>
      </c>
      <c r="F695" s="1">
        <v>0</v>
      </c>
      <c r="G695" s="2">
        <f t="shared" si="14"/>
        <v>93682.005120000002</v>
      </c>
      <c r="H695" s="2">
        <f t="shared" si="15"/>
        <v>0.24000000000523869</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128770.25</v>
      </c>
      <c r="D698" s="1">
        <f>'PR-RAS'!E705</f>
        <v>0</v>
      </c>
      <c r="E698" s="1">
        <v>0</v>
      </c>
      <c r="F698" s="1">
        <v>0</v>
      </c>
      <c r="G698" s="2">
        <f t="shared" si="14"/>
        <v>89752.864249999999</v>
      </c>
      <c r="H698" s="2">
        <f t="shared" si="15"/>
        <v>0.25</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23532.37</v>
      </c>
      <c r="D717" s="1">
        <f>'PR-RAS'!E724</f>
        <v>0</v>
      </c>
      <c r="E717" s="1">
        <v>0</v>
      </c>
      <c r="F717" s="1">
        <v>0</v>
      </c>
      <c r="G717" s="2">
        <f t="shared" si="14"/>
        <v>16849.176919999998</v>
      </c>
      <c r="H717" s="2">
        <f t="shared" si="15"/>
        <v>0.36999999999898137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7793.75</v>
      </c>
      <c r="D727" s="1">
        <f>'PR-RAS'!E734</f>
        <v>7886.75</v>
      </c>
      <c r="E727" s="1">
        <v>0</v>
      </c>
      <c r="F727" s="1">
        <v>0</v>
      </c>
      <c r="G727" s="2">
        <f t="shared" si="14"/>
        <v>17109.823499999999</v>
      </c>
      <c r="H727" s="2">
        <f t="shared" si="15"/>
        <v>0.5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3145.06</v>
      </c>
      <c r="D729" s="1">
        <f>'PR-RAS'!E736</f>
        <v>3826.36</v>
      </c>
      <c r="E729" s="1">
        <v>0</v>
      </c>
      <c r="F729" s="1">
        <v>0</v>
      </c>
      <c r="G729" s="2">
        <f t="shared" si="14"/>
        <v>7860.7838400000001</v>
      </c>
      <c r="H729" s="2">
        <f t="shared" si="15"/>
        <v>0.42000000000007276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1067.28</v>
      </c>
      <c r="E731" s="1">
        <v>0</v>
      </c>
      <c r="F731" s="1">
        <v>0</v>
      </c>
      <c r="G731" s="2">
        <f t="shared" si="14"/>
        <v>1558.2287999999999</v>
      </c>
      <c r="H731" s="2">
        <f t="shared" si="15"/>
        <v>0.27999999999997272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28790.639999999999</v>
      </c>
      <c r="D733" s="1">
        <f>'PR-RAS'!E740</f>
        <v>28790.639999999999</v>
      </c>
      <c r="E733" s="1">
        <v>0</v>
      </c>
      <c r="F733" s="1">
        <v>0</v>
      </c>
      <c r="G733" s="2">
        <f t="shared" si="14"/>
        <v>63224.245439999999</v>
      </c>
      <c r="H733" s="2">
        <f t="shared" si="15"/>
        <v>0.72000000000116415</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2913</v>
      </c>
      <c r="D734" s="1">
        <f>'PR-RAS'!E741</f>
        <v>3301.73</v>
      </c>
      <c r="E734" s="1">
        <v>0</v>
      </c>
      <c r="F734" s="1">
        <v>0</v>
      </c>
      <c r="G734" s="2">
        <f t="shared" si="14"/>
        <v>6975.5651799999996</v>
      </c>
      <c r="H734" s="2">
        <f t="shared" si="15"/>
        <v>0.26999999999998181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4269.79</v>
      </c>
      <c r="D735" s="1">
        <f>'PR-RAS'!E742</f>
        <v>7356.94</v>
      </c>
      <c r="E735" s="1">
        <v>0</v>
      </c>
      <c r="F735" s="1">
        <v>0</v>
      </c>
      <c r="G735" s="2">
        <f t="shared" si="14"/>
        <v>13934.013779999999</v>
      </c>
      <c r="H735" s="2">
        <f t="shared" si="15"/>
        <v>0.27000000000043656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2655.14</v>
      </c>
      <c r="D753" s="1">
        <f>'PR-RAS'!E760</f>
        <v>7545.25</v>
      </c>
      <c r="E753" s="1">
        <v>0</v>
      </c>
      <c r="F753" s="1">
        <v>0</v>
      </c>
      <c r="G753" s="2">
        <f t="shared" si="14"/>
        <v>13344.72128</v>
      </c>
      <c r="H753" s="2">
        <f t="shared" si="15"/>
        <v>0.38999999999987267</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26726.7</v>
      </c>
      <c r="D778" s="1">
        <f>'PR-RAS'!E785</f>
        <v>48934.95</v>
      </c>
      <c r="E778" s="1">
        <v>0</v>
      </c>
      <c r="F778" s="1">
        <v>0</v>
      </c>
      <c r="G778" s="2">
        <f t="shared" si="14"/>
        <v>96811.558199999999</v>
      </c>
      <c r="H778" s="2">
        <f t="shared" si="15"/>
        <v>0.35000000000218279</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49717.23</v>
      </c>
      <c r="D836" s="1">
        <f>'PR-RAS'!E843</f>
        <v>36746.29</v>
      </c>
      <c r="E836" s="1">
        <v>0</v>
      </c>
      <c r="F836" s="1">
        <v>0</v>
      </c>
      <c r="G836" s="2">
        <f t="shared" si="14"/>
        <v>102880.19134999999</v>
      </c>
      <c r="H836" s="2">
        <f t="shared" si="15"/>
        <v>0.52000000000407454</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18124</v>
      </c>
      <c r="D839" s="1">
        <f>'PR-RAS'!E846</f>
        <v>22200</v>
      </c>
      <c r="E839" s="1">
        <v>0</v>
      </c>
      <c r="F839" s="1">
        <v>0</v>
      </c>
      <c r="G839" s="2">
        <f t="shared" si="34"/>
        <v>52395.112000000001</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3394.61</v>
      </c>
      <c r="D845" s="1">
        <f>'PR-RAS'!E852</f>
        <v>12466.4</v>
      </c>
      <c r="E845" s="1">
        <v>0</v>
      </c>
      <c r="F845" s="1">
        <v>0</v>
      </c>
      <c r="G845" s="2">
        <f t="shared" si="34"/>
        <v>23908.334039999998</v>
      </c>
      <c r="H845" s="2">
        <f t="shared" si="35"/>
        <v>0.78999999999950887</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7991.35</v>
      </c>
      <c r="D847" s="1">
        <f>'PR-RAS'!E854</f>
        <v>7182</v>
      </c>
      <c r="E847" s="1">
        <v>0</v>
      </c>
      <c r="F847" s="1">
        <v>0</v>
      </c>
      <c r="G847" s="2">
        <f t="shared" si="34"/>
        <v>18912.626099999998</v>
      </c>
      <c r="H847" s="2">
        <f t="shared" si="35"/>
        <v>0.3500000000003638</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660</v>
      </c>
      <c r="D849" s="1">
        <f>'PR-RAS'!E856</f>
        <v>11369.69</v>
      </c>
      <c r="E849" s="1">
        <v>0</v>
      </c>
      <c r="F849" s="1">
        <v>0</v>
      </c>
      <c r="G849" s="2">
        <f t="shared" si="34"/>
        <v>19842.67424</v>
      </c>
      <c r="H849" s="2">
        <f t="shared" si="35"/>
        <v>0.30999999999949068</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36939.440000000002</v>
      </c>
      <c r="D850" s="1">
        <f>'PR-RAS'!E857</f>
        <v>15637.86</v>
      </c>
      <c r="E850" s="1">
        <v>0</v>
      </c>
      <c r="F850" s="1">
        <v>0</v>
      </c>
      <c r="G850" s="2">
        <f t="shared" si="34"/>
        <v>57914.670839999999</v>
      </c>
      <c r="H850" s="2">
        <f t="shared" si="35"/>
        <v>0.58000000000174623</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180303.03</v>
      </c>
      <c r="D906" s="1">
        <f>'PR-RAS'!E913</f>
        <v>0</v>
      </c>
      <c r="E906" s="1">
        <v>0</v>
      </c>
      <c r="F906" s="1">
        <v>0</v>
      </c>
      <c r="G906" s="2">
        <f t="shared" si="34"/>
        <v>163174.24215000001</v>
      </c>
      <c r="H906" s="2">
        <f t="shared" si="35"/>
        <v>2.9999999998835847E-2</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1117000</v>
      </c>
      <c r="E921" s="1">
        <v>0</v>
      </c>
      <c r="F921" s="1">
        <v>0</v>
      </c>
      <c r="G921" s="2">
        <f t="shared" si="34"/>
        <v>2055280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10238.32</v>
      </c>
      <c r="D974" s="1">
        <f>'PR-RAS'!E981</f>
        <v>33858.22</v>
      </c>
      <c r="E974" s="1">
        <v>0</v>
      </c>
      <c r="F974" s="1">
        <v>0</v>
      </c>
      <c r="G974" s="2">
        <f t="shared" si="34"/>
        <v>75849.981480000002</v>
      </c>
      <c r="H974" s="2">
        <f t="shared" si="35"/>
        <v>0.54000000000087311</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1311691.19</v>
      </c>
      <c r="E985" s="1">
        <v>0</v>
      </c>
      <c r="F985" s="1">
        <v>0</v>
      </c>
      <c r="G985" s="2">
        <f t="shared" si="34"/>
        <v>2581408.26192</v>
      </c>
      <c r="H985" s="2">
        <f t="shared" si="35"/>
        <v>0.18999999994412065</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55850.01</v>
      </c>
      <c r="E989" s="1">
        <v>0</v>
      </c>
      <c r="F989" s="1">
        <v>0</v>
      </c>
      <c r="G989" s="2">
        <f t="shared" si="34"/>
        <v>110359.61976</v>
      </c>
      <c r="H989" s="2">
        <f t="shared" si="35"/>
        <v>1.0000000002037268E-2</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2391348.04</v>
      </c>
      <c r="D1582" s="6"/>
      <c r="E1582" s="6">
        <v>0</v>
      </c>
      <c r="F1582" s="6">
        <v>0</v>
      </c>
      <c r="G1582" s="7">
        <f t="shared" ref="G1582:G1686" si="70">B1582/1000*C1582</f>
        <v>2391.3480400000003</v>
      </c>
      <c r="H1582" s="7">
        <f t="shared" ref="H1582:H1686" si="71">ABS(C1582-ROUND(C1582,0))</f>
        <v>4.0000000037252903E-2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3531687.43</v>
      </c>
      <c r="D1583" s="1">
        <v>0</v>
      </c>
      <c r="E1583" s="1">
        <v>0</v>
      </c>
      <c r="F1583" s="1">
        <v>0</v>
      </c>
      <c r="G1583" s="2">
        <f t="shared" si="70"/>
        <v>7063.3748600000008</v>
      </c>
      <c r="H1583" s="2">
        <f t="shared" si="71"/>
        <v>0.43000000016763806</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1809487.06</v>
      </c>
      <c r="D1585" s="1">
        <v>0</v>
      </c>
      <c r="E1585" s="1">
        <v>0</v>
      </c>
      <c r="F1585" s="1">
        <v>0</v>
      </c>
      <c r="G1585" s="2">
        <f t="shared" si="70"/>
        <v>7237.9482400000006</v>
      </c>
      <c r="H1585" s="2">
        <f t="shared" si="71"/>
        <v>6.0000000055879354E-2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453391.33</v>
      </c>
      <c r="D1586" s="1">
        <v>0</v>
      </c>
      <c r="E1586" s="1">
        <v>0</v>
      </c>
      <c r="F1586" s="1">
        <v>0</v>
      </c>
      <c r="G1586" s="2">
        <f t="shared" si="70"/>
        <v>2266.9566500000001</v>
      </c>
      <c r="H1586" s="2">
        <f t="shared" si="71"/>
        <v>0.33000000001629815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570518.91</v>
      </c>
      <c r="D1587" s="1">
        <v>0</v>
      </c>
      <c r="E1587" s="1">
        <v>0</v>
      </c>
      <c r="F1587" s="1">
        <v>0</v>
      </c>
      <c r="G1587" s="2">
        <f t="shared" si="70"/>
        <v>3423.1134600000005</v>
      </c>
      <c r="H1587" s="2">
        <f t="shared" si="71"/>
        <v>8.999999996740371E-2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245813.68</v>
      </c>
      <c r="D1588" s="1">
        <v>0</v>
      </c>
      <c r="E1588" s="1">
        <v>0</v>
      </c>
      <c r="F1588" s="1">
        <v>0</v>
      </c>
      <c r="G1588" s="2">
        <f t="shared" si="70"/>
        <v>1720.6957600000001</v>
      </c>
      <c r="H1588" s="2">
        <f t="shared" si="71"/>
        <v>0.32000000000698492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429177.55</v>
      </c>
      <c r="D1589" s="1">
        <v>0</v>
      </c>
      <c r="E1589" s="1">
        <v>0</v>
      </c>
      <c r="F1589" s="1">
        <v>0</v>
      </c>
      <c r="G1589" s="2">
        <f t="shared" si="70"/>
        <v>3433.4204</v>
      </c>
      <c r="H1589" s="2">
        <f t="shared" si="71"/>
        <v>0.45000000001164153</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84752.55</v>
      </c>
      <c r="D1591" s="1">
        <v>0</v>
      </c>
      <c r="E1591" s="1">
        <v>0</v>
      </c>
      <c r="F1591" s="1">
        <v>0</v>
      </c>
      <c r="G1591" s="2">
        <f t="shared" si="70"/>
        <v>847.52550000000008</v>
      </c>
      <c r="H1591" s="2">
        <f t="shared" si="71"/>
        <v>0.44999999999708962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20945.96</v>
      </c>
      <c r="D1592" s="1">
        <v>0</v>
      </c>
      <c r="E1592" s="1">
        <v>0</v>
      </c>
      <c r="F1592" s="1">
        <v>0</v>
      </c>
      <c r="G1592" s="2">
        <f t="shared" si="70"/>
        <v>230.40555999999998</v>
      </c>
      <c r="H1592" s="2">
        <f t="shared" si="71"/>
        <v>4.0000000000873115E-2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4887.08</v>
      </c>
      <c r="D1593" s="1">
        <v>0</v>
      </c>
      <c r="E1593" s="1">
        <v>0</v>
      </c>
      <c r="F1593" s="1">
        <v>0</v>
      </c>
      <c r="G1593" s="2">
        <f t="shared" si="70"/>
        <v>58.644959999999998</v>
      </c>
      <c r="H1593" s="2">
        <f t="shared" si="71"/>
        <v>7.999999999992724E-2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386290.7</v>
      </c>
      <c r="D1594" s="1">
        <v>0</v>
      </c>
      <c r="E1594" s="1">
        <v>0</v>
      </c>
      <c r="F1594" s="1">
        <v>0</v>
      </c>
      <c r="G1594" s="2">
        <f t="shared" si="70"/>
        <v>5021.7790999999997</v>
      </c>
      <c r="H1594" s="2">
        <f t="shared" si="71"/>
        <v>0.29999999998835847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1117000</v>
      </c>
      <c r="D1595" s="1">
        <v>0</v>
      </c>
      <c r="E1595" s="1">
        <v>0</v>
      </c>
      <c r="F1595" s="1">
        <v>0</v>
      </c>
      <c r="G1595" s="2">
        <f t="shared" si="70"/>
        <v>15638</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1117000</v>
      </c>
      <c r="D1599" s="1">
        <v>0</v>
      </c>
      <c r="E1599" s="1">
        <v>0</v>
      </c>
      <c r="F1599" s="1">
        <v>0</v>
      </c>
      <c r="G1599" s="2">
        <f t="shared" si="70"/>
        <v>20106</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218909.67</v>
      </c>
      <c r="D1601" s="1">
        <v>0</v>
      </c>
      <c r="E1601" s="1">
        <v>0</v>
      </c>
      <c r="F1601" s="1">
        <v>0</v>
      </c>
      <c r="G1601" s="2">
        <f>B1601/1000*C1601</f>
        <v>4378.1934000000001</v>
      </c>
      <c r="H1601" s="2">
        <f>ABS(C1601-ROUND(C1601,0))</f>
        <v>0.32999999998719431</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3774848.35</v>
      </c>
      <c r="D1602" s="1">
        <v>0</v>
      </c>
      <c r="E1602" s="1">
        <v>0</v>
      </c>
      <c r="F1602" s="1">
        <v>0</v>
      </c>
      <c r="G1602" s="2">
        <f t="shared" si="70"/>
        <v>79271.815350000004</v>
      </c>
      <c r="H1602" s="2">
        <f t="shared" si="71"/>
        <v>0.35000000009313226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1795097.9300000002</v>
      </c>
      <c r="D1604" s="1">
        <v>0</v>
      </c>
      <c r="E1604" s="1">
        <v>0</v>
      </c>
      <c r="F1604" s="1">
        <v>0</v>
      </c>
      <c r="G1604" s="2">
        <f t="shared" si="70"/>
        <v>41287.252390000001</v>
      </c>
      <c r="H1604" s="2">
        <f t="shared" si="71"/>
        <v>6.9999999832361937E-2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446066.07</v>
      </c>
      <c r="D1605" s="1">
        <v>0</v>
      </c>
      <c r="E1605" s="1">
        <v>0</v>
      </c>
      <c r="F1605" s="1">
        <v>0</v>
      </c>
      <c r="G1605" s="2">
        <f t="shared" si="70"/>
        <v>10705.58568</v>
      </c>
      <c r="H1605" s="2">
        <f t="shared" si="71"/>
        <v>7.0000000006984919E-2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565084.17000000004</v>
      </c>
      <c r="D1606" s="1">
        <v>0</v>
      </c>
      <c r="E1606" s="1">
        <v>0</v>
      </c>
      <c r="F1606" s="1">
        <v>0</v>
      </c>
      <c r="G1606" s="2">
        <f t="shared" si="70"/>
        <v>14127.104250000002</v>
      </c>
      <c r="H1606" s="2">
        <f t="shared" si="71"/>
        <v>0.17000000004190952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251282.74</v>
      </c>
      <c r="D1607" s="1">
        <v>0</v>
      </c>
      <c r="E1607" s="1">
        <v>0</v>
      </c>
      <c r="F1607" s="1">
        <v>0</v>
      </c>
      <c r="G1607" s="2">
        <f t="shared" si="70"/>
        <v>6533.3512399999991</v>
      </c>
      <c r="H1607" s="2">
        <f t="shared" si="71"/>
        <v>0.26000000000931323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429177.55</v>
      </c>
      <c r="D1608" s="1">
        <v>0</v>
      </c>
      <c r="E1608" s="1">
        <v>0</v>
      </c>
      <c r="F1608" s="1">
        <v>0</v>
      </c>
      <c r="G1608" s="2">
        <f t="shared" si="70"/>
        <v>11587.79385</v>
      </c>
      <c r="H1608" s="2">
        <f t="shared" si="71"/>
        <v>0.45000000001164153</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90455.85</v>
      </c>
      <c r="D1610" s="1">
        <v>0</v>
      </c>
      <c r="E1610" s="1">
        <v>0</v>
      </c>
      <c r="F1610" s="1">
        <v>0</v>
      </c>
      <c r="G1610" s="2">
        <f t="shared" si="70"/>
        <v>2623.2196500000005</v>
      </c>
      <c r="H1610" s="2">
        <f t="shared" si="71"/>
        <v>0.14999999999417923</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13031.55</v>
      </c>
      <c r="D1611" s="1">
        <v>0</v>
      </c>
      <c r="E1611" s="1">
        <v>0</v>
      </c>
      <c r="F1611" s="1">
        <v>0</v>
      </c>
      <c r="G1611" s="2">
        <f t="shared" si="70"/>
        <v>390.94649999999996</v>
      </c>
      <c r="H1611" s="2">
        <f t="shared" si="71"/>
        <v>0.4500000000007276</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492310.75</v>
      </c>
      <c r="D1613" s="1">
        <v>0</v>
      </c>
      <c r="E1613" s="1">
        <v>0</v>
      </c>
      <c r="F1613" s="1">
        <v>0</v>
      </c>
      <c r="G1613" s="2">
        <f t="shared" si="70"/>
        <v>15753.944</v>
      </c>
      <c r="H1613" s="2">
        <f t="shared" si="71"/>
        <v>0.25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89708.23</v>
      </c>
      <c r="D1614" s="1">
        <v>0</v>
      </c>
      <c r="E1614" s="1">
        <v>0</v>
      </c>
      <c r="F1614" s="1">
        <v>0</v>
      </c>
      <c r="G1614" s="2">
        <f t="shared" si="70"/>
        <v>2960.3715900000002</v>
      </c>
      <c r="H1614" s="2">
        <f t="shared" si="71"/>
        <v>0.22999999999592546</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89708.23</v>
      </c>
      <c r="D1618" s="1">
        <v>0</v>
      </c>
      <c r="E1618" s="1">
        <v>0</v>
      </c>
      <c r="F1618" s="1">
        <v>0</v>
      </c>
      <c r="G1618" s="2">
        <f t="shared" si="70"/>
        <v>3319.2045099999996</v>
      </c>
      <c r="H1618" s="2">
        <f t="shared" si="71"/>
        <v>0.22999999999592546</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1397731.44</v>
      </c>
      <c r="D1620" s="1">
        <v>0</v>
      </c>
      <c r="E1620" s="1">
        <v>0</v>
      </c>
      <c r="F1620" s="1">
        <v>0</v>
      </c>
      <c r="G1620" s="2">
        <f>B1620/1000*C1620</f>
        <v>54511.526160000001</v>
      </c>
      <c r="H1620" s="2">
        <f>ABS(C1620-ROUND(C1620,0))</f>
        <v>0.43999999994412065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2148187.1200000006</v>
      </c>
      <c r="D1621" s="1">
        <v>0</v>
      </c>
      <c r="E1621" s="1">
        <v>0</v>
      </c>
      <c r="F1621" s="1">
        <v>0</v>
      </c>
      <c r="G1621" s="2">
        <f t="shared" si="70"/>
        <v>85927.48480000002</v>
      </c>
      <c r="H1621" s="2">
        <f t="shared" si="71"/>
        <v>0.12000000057742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297952.75</v>
      </c>
      <c r="D1622" s="1">
        <v>0</v>
      </c>
      <c r="E1622" s="1">
        <v>0</v>
      </c>
      <c r="F1622" s="1">
        <v>0</v>
      </c>
      <c r="G1622" s="2">
        <f t="shared" si="70"/>
        <v>12216.062750000001</v>
      </c>
      <c r="H1622" s="2">
        <f t="shared" si="71"/>
        <v>0.25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182926.78</v>
      </c>
      <c r="D1628" s="1">
        <v>0</v>
      </c>
      <c r="E1628" s="1">
        <v>0</v>
      </c>
      <c r="F1628" s="1">
        <v>0</v>
      </c>
      <c r="G1628" s="2">
        <f t="shared" si="70"/>
        <v>8597.5586600000006</v>
      </c>
      <c r="H1628" s="2">
        <f t="shared" si="71"/>
        <v>0.22000000000116415</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167613.5</v>
      </c>
      <c r="D1634" s="1">
        <v>0</v>
      </c>
      <c r="E1634" s="1">
        <v>0</v>
      </c>
      <c r="F1634" s="1">
        <v>0</v>
      </c>
      <c r="G1634" s="2">
        <f t="shared" si="70"/>
        <v>8883.5154999999995</v>
      </c>
      <c r="H1634" s="2">
        <f t="shared" si="71"/>
        <v>0.5</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65839.37</v>
      </c>
      <c r="D1635" s="1">
        <v>0</v>
      </c>
      <c r="E1635" s="1">
        <v>0</v>
      </c>
      <c r="F1635" s="1">
        <v>0</v>
      </c>
      <c r="G1635" s="2">
        <f t="shared" si="70"/>
        <v>3555.3259799999996</v>
      </c>
      <c r="H1635" s="2">
        <f t="shared" si="71"/>
        <v>0.36999999999534339</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29784.3</v>
      </c>
      <c r="D1636" s="1">
        <v>0</v>
      </c>
      <c r="E1636" s="1">
        <v>0</v>
      </c>
      <c r="F1636" s="1">
        <v>0</v>
      </c>
      <c r="G1636" s="2">
        <f t="shared" si="70"/>
        <v>1638.1365000000001</v>
      </c>
      <c r="H1636" s="2">
        <f t="shared" si="71"/>
        <v>0.2999999999992724</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67235.08</v>
      </c>
      <c r="D1637" s="1">
        <v>0</v>
      </c>
      <c r="E1637" s="1">
        <v>0</v>
      </c>
      <c r="F1637" s="1">
        <v>0</v>
      </c>
      <c r="G1637" s="2">
        <f t="shared" si="70"/>
        <v>3765.1644800000004</v>
      </c>
      <c r="H1637" s="2">
        <f t="shared" si="71"/>
        <v>8.000000000174623E-2</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4754.75</v>
      </c>
      <c r="D1638" s="1">
        <v>0</v>
      </c>
      <c r="E1638" s="1">
        <v>0</v>
      </c>
      <c r="F1638" s="1">
        <v>0</v>
      </c>
      <c r="G1638" s="2">
        <f t="shared" si="70"/>
        <v>271.02075000000002</v>
      </c>
      <c r="H1638" s="2">
        <f t="shared" si="71"/>
        <v>0.25</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1508.5</v>
      </c>
      <c r="D1654" s="1">
        <v>0</v>
      </c>
      <c r="E1654" s="1">
        <v>0</v>
      </c>
      <c r="F1654" s="1">
        <v>0</v>
      </c>
      <c r="G1654" s="2">
        <f t="shared" si="70"/>
        <v>110.12049999999999</v>
      </c>
      <c r="H1654" s="2">
        <f t="shared" si="71"/>
        <v>0.5</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1508.5</v>
      </c>
      <c r="D1655" s="1">
        <v>0</v>
      </c>
      <c r="E1655" s="1">
        <v>0</v>
      </c>
      <c r="F1655" s="1">
        <v>0</v>
      </c>
      <c r="G1655" s="2">
        <f t="shared" si="70"/>
        <v>111.62899999999999</v>
      </c>
      <c r="H1655" s="2">
        <f t="shared" si="71"/>
        <v>0.5</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6842.01</v>
      </c>
      <c r="D1659" s="1">
        <v>0</v>
      </c>
      <c r="E1659" s="1">
        <v>0</v>
      </c>
      <c r="F1659" s="1">
        <v>0</v>
      </c>
      <c r="G1659" s="2">
        <f t="shared" si="70"/>
        <v>533.67678000000001</v>
      </c>
      <c r="H1659" s="2">
        <f t="shared" si="71"/>
        <v>1.0000000000218279E-2</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1391.81</v>
      </c>
      <c r="D1660" s="1">
        <v>0</v>
      </c>
      <c r="E1660" s="1">
        <v>0</v>
      </c>
      <c r="F1660" s="1">
        <v>0</v>
      </c>
      <c r="G1660" s="2">
        <f t="shared" si="70"/>
        <v>109.95299</v>
      </c>
      <c r="H1660" s="2">
        <f t="shared" si="71"/>
        <v>0.19000000000005457</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5450.2</v>
      </c>
      <c r="D1661" s="1">
        <v>0</v>
      </c>
      <c r="E1661" s="1">
        <v>0</v>
      </c>
      <c r="F1661" s="1">
        <v>0</v>
      </c>
      <c r="G1661" s="2">
        <f t="shared" si="70"/>
        <v>436.01600000000002</v>
      </c>
      <c r="H1661" s="2">
        <f t="shared" si="71"/>
        <v>0.1999999999998181</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6962.77</v>
      </c>
      <c r="D1664" s="1">
        <v>0</v>
      </c>
      <c r="E1664" s="1">
        <v>0</v>
      </c>
      <c r="F1664" s="1">
        <v>0</v>
      </c>
      <c r="G1664" s="2">
        <f t="shared" si="70"/>
        <v>577.90991000000008</v>
      </c>
      <c r="H1664" s="2">
        <f t="shared" si="71"/>
        <v>0.22999999999956344</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46.22</v>
      </c>
      <c r="D1667" s="1">
        <v>0</v>
      </c>
      <c r="E1667" s="1">
        <v>0</v>
      </c>
      <c r="F1667" s="1">
        <v>0</v>
      </c>
      <c r="G1667" s="2">
        <f t="shared" si="70"/>
        <v>3.9749199999999996</v>
      </c>
      <c r="H1667" s="2">
        <f t="shared" si="71"/>
        <v>0.21999999999999886</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6916.55</v>
      </c>
      <c r="D1668" s="1">
        <v>0</v>
      </c>
      <c r="E1668" s="1">
        <v>0</v>
      </c>
      <c r="F1668" s="1">
        <v>0</v>
      </c>
      <c r="G1668" s="2">
        <f t="shared" si="70"/>
        <v>601.73984999999993</v>
      </c>
      <c r="H1668" s="2">
        <f t="shared" si="71"/>
        <v>0.4499999999998181</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115025.97</v>
      </c>
      <c r="D1669" s="1">
        <v>0</v>
      </c>
      <c r="E1669" s="1">
        <v>0</v>
      </c>
      <c r="F1669" s="1">
        <v>0</v>
      </c>
      <c r="G1669" s="2">
        <f t="shared" si="70"/>
        <v>10122.28536</v>
      </c>
      <c r="H1669" s="2">
        <f t="shared" si="71"/>
        <v>2.9999999998835847E-2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57533.97</v>
      </c>
      <c r="D1670" s="1">
        <v>0</v>
      </c>
      <c r="E1670" s="1">
        <v>0</v>
      </c>
      <c r="F1670" s="1">
        <v>0</v>
      </c>
      <c r="G1670" s="2">
        <f t="shared" si="70"/>
        <v>5120.52333</v>
      </c>
      <c r="H1670" s="2">
        <f t="shared" si="71"/>
        <v>2.9999999998835847E-2</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44062.5</v>
      </c>
      <c r="D1671" s="1">
        <v>0</v>
      </c>
      <c r="E1671" s="1">
        <v>0</v>
      </c>
      <c r="F1671" s="1">
        <v>0</v>
      </c>
      <c r="G1671" s="2">
        <f t="shared" si="70"/>
        <v>3965.625</v>
      </c>
      <c r="H1671" s="2">
        <f t="shared" si="71"/>
        <v>0.5</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13429.5</v>
      </c>
      <c r="D1672" s="1">
        <v>0</v>
      </c>
      <c r="E1672" s="1">
        <v>0</v>
      </c>
      <c r="F1672" s="1">
        <v>0</v>
      </c>
      <c r="G1672" s="2">
        <f t="shared" si="70"/>
        <v>1222.0844999999999</v>
      </c>
      <c r="H1672" s="2">
        <f t="shared" si="71"/>
        <v>0.5</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1850234.3699999999</v>
      </c>
      <c r="D1681" s="1">
        <v>0</v>
      </c>
      <c r="E1681" s="1">
        <v>0</v>
      </c>
      <c r="F1681" s="1">
        <v>0</v>
      </c>
      <c r="G1681" s="2">
        <f t="shared" si="70"/>
        <v>185023.43700000001</v>
      </c>
      <c r="H1681" s="2">
        <f t="shared" si="71"/>
        <v>0.36999999987892807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116536.43</v>
      </c>
      <c r="D1683" s="1">
        <v>0</v>
      </c>
      <c r="E1683" s="1">
        <v>0</v>
      </c>
      <c r="F1683" s="1">
        <v>0</v>
      </c>
      <c r="G1683" s="2">
        <f t="shared" si="70"/>
        <v>11886.715859999998</v>
      </c>
      <c r="H1683" s="2">
        <f t="shared" si="71"/>
        <v>0.42999999999301508</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3914.49</v>
      </c>
      <c r="D1684" s="1">
        <v>0</v>
      </c>
      <c r="E1684" s="1">
        <v>0</v>
      </c>
      <c r="F1684" s="1">
        <v>0</v>
      </c>
      <c r="G1684" s="2">
        <f t="shared" si="70"/>
        <v>403.19246999999996</v>
      </c>
      <c r="H1684" s="2">
        <f t="shared" si="71"/>
        <v>0.48999999999978172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1725925.07</v>
      </c>
      <c r="D1685" s="1">
        <v>0</v>
      </c>
      <c r="E1685" s="1">
        <v>0</v>
      </c>
      <c r="F1685" s="1">
        <v>0</v>
      </c>
      <c r="G1685" s="2">
        <f>B1685/1000*C1685</f>
        <v>179496.20728</v>
      </c>
      <c r="H1685" s="2">
        <f>ABS(C1685-ROUND(C1685,0))</f>
        <v>7.000000006519258E-2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3858.38</v>
      </c>
      <c r="D1686" s="13">
        <v>0</v>
      </c>
      <c r="E1686" s="13">
        <v>0</v>
      </c>
      <c r="F1686" s="13">
        <v>0</v>
      </c>
      <c r="G1686" s="14">
        <f t="shared" si="70"/>
        <v>405.12990000000002</v>
      </c>
      <c r="H1686" s="14">
        <f t="shared" si="71"/>
        <v>0.38000000000010914</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35079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2186956.27</v>
      </c>
      <c r="I16" s="298">
        <f>'PR-RAS'!E6</f>
        <v>2076553.93</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1357607.2</v>
      </c>
      <c r="I17" s="298">
        <f>'PR-RAS'!E152</f>
        <v>1806028.4499999997</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1592341.2999999998</v>
      </c>
      <c r="I18" s="298">
        <f>'PR-RAS'!E649</f>
        <v>528733.36000000034</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2391348.04</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2148187.1200000006</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297952.75</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1850234.3699999999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58" priority="4" operator="equal">
      <formula>"DA"</formula>
    </cfRule>
  </conditionalFormatting>
  <conditionalFormatting sqref="I7:I12">
    <cfRule type="cellIs" dxfId="57"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634" zoomScaleNormal="100" workbookViewId="0">
      <selection activeCell="B656" sqref="B65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2186956.27</v>
      </c>
      <c r="E6" s="59">
        <f>E7+E43+E49+E82+E106+E125+E134+E140</f>
        <v>2076553.93</v>
      </c>
      <c r="F6" s="44">
        <f t="shared" ref="F6:F132" si="0">IF(D6&lt;&gt;0,IF(E6/D6&gt;=100,"&gt;&gt;100",E6/D6*100),"-")</f>
        <v>94.951781088882953</v>
      </c>
    </row>
    <row r="7" spans="1:24" ht="12.75" customHeight="1" x14ac:dyDescent="0.2">
      <c r="A7" s="62">
        <v>61</v>
      </c>
      <c r="B7" s="228" t="s">
        <v>65</v>
      </c>
      <c r="C7" s="267" t="s">
        <v>66</v>
      </c>
      <c r="D7" s="59">
        <f>D8+D17+D23+D29+D36+D39</f>
        <v>1255715.26</v>
      </c>
      <c r="E7" s="59">
        <f>E8+E17+E23+E29+E36+E39</f>
        <v>1201040.8699999999</v>
      </c>
      <c r="F7" s="44">
        <f t="shared" si="0"/>
        <v>95.645956393012213</v>
      </c>
    </row>
    <row r="8" spans="1:24" ht="12.75" customHeight="1" x14ac:dyDescent="0.2">
      <c r="A8" s="62">
        <v>611</v>
      </c>
      <c r="B8" s="228" t="s">
        <v>67</v>
      </c>
      <c r="C8" s="267" t="s">
        <v>68</v>
      </c>
      <c r="D8" s="59">
        <f>SUM(D9:D14)-D15-D16</f>
        <v>728365.07000000007</v>
      </c>
      <c r="E8" s="59">
        <f>SUM(E9:E14)-E15-E16</f>
        <v>893889.69</v>
      </c>
      <c r="F8" s="44">
        <f t="shared" si="0"/>
        <v>122.72550219905519</v>
      </c>
    </row>
    <row r="9" spans="1:24" ht="12.75" customHeight="1" x14ac:dyDescent="0.2">
      <c r="A9" s="62">
        <v>6111</v>
      </c>
      <c r="B9" s="64" t="s">
        <v>69</v>
      </c>
      <c r="C9" s="267" t="s">
        <v>70</v>
      </c>
      <c r="D9" s="193">
        <v>650360.76</v>
      </c>
      <c r="E9" s="193">
        <v>766668.83</v>
      </c>
      <c r="F9" s="44">
        <f t="shared" si="0"/>
        <v>117.88362354456932</v>
      </c>
    </row>
    <row r="10" spans="1:24" ht="12.75" customHeight="1" x14ac:dyDescent="0.2">
      <c r="A10" s="62">
        <v>6112</v>
      </c>
      <c r="B10" s="64" t="s">
        <v>71</v>
      </c>
      <c r="C10" s="267" t="s">
        <v>72</v>
      </c>
      <c r="D10" s="193">
        <v>60581.1</v>
      </c>
      <c r="E10" s="193">
        <v>55317.58</v>
      </c>
      <c r="F10" s="44">
        <f t="shared" si="0"/>
        <v>91.311613688097452</v>
      </c>
    </row>
    <row r="11" spans="1:24" ht="12.75" customHeight="1" x14ac:dyDescent="0.2">
      <c r="A11" s="62">
        <v>6113</v>
      </c>
      <c r="B11" s="64" t="s">
        <v>73</v>
      </c>
      <c r="C11" s="267" t="s">
        <v>74</v>
      </c>
      <c r="D11" s="193">
        <v>73435.7</v>
      </c>
      <c r="E11" s="193">
        <v>79675.12</v>
      </c>
      <c r="F11" s="44">
        <f t="shared" si="0"/>
        <v>108.49643974252305</v>
      </c>
    </row>
    <row r="12" spans="1:24" ht="12.75" customHeight="1" x14ac:dyDescent="0.2">
      <c r="A12" s="62">
        <v>6114</v>
      </c>
      <c r="B12" s="64" t="s">
        <v>75</v>
      </c>
      <c r="C12" s="267" t="s">
        <v>76</v>
      </c>
      <c r="D12" s="193">
        <v>26520.9</v>
      </c>
      <c r="E12" s="193">
        <v>80154.31</v>
      </c>
      <c r="F12" s="44">
        <f t="shared" si="0"/>
        <v>302.2307312346112</v>
      </c>
    </row>
    <row r="13" spans="1:24" ht="12.75" customHeight="1" x14ac:dyDescent="0.2">
      <c r="A13" s="62">
        <v>6115</v>
      </c>
      <c r="B13" s="64" t="s">
        <v>77</v>
      </c>
      <c r="C13" s="267" t="s">
        <v>78</v>
      </c>
      <c r="D13" s="193">
        <v>59055.65</v>
      </c>
      <c r="E13" s="193">
        <v>43849.79</v>
      </c>
      <c r="F13" s="44">
        <f t="shared" si="0"/>
        <v>74.251642306874956</v>
      </c>
    </row>
    <row r="14" spans="1:24" ht="12.75" customHeight="1" x14ac:dyDescent="0.2">
      <c r="A14" s="62">
        <v>6116</v>
      </c>
      <c r="B14" s="64" t="s">
        <v>79</v>
      </c>
      <c r="C14" s="267" t="s">
        <v>80</v>
      </c>
      <c r="D14" s="193">
        <v>9.42</v>
      </c>
      <c r="E14" s="193">
        <v>9.42</v>
      </c>
      <c r="F14" s="44">
        <f t="shared" si="0"/>
        <v>100</v>
      </c>
    </row>
    <row r="15" spans="1:24" ht="12.75" customHeight="1" x14ac:dyDescent="0.2">
      <c r="A15" s="62">
        <v>6117</v>
      </c>
      <c r="B15" s="228" t="s">
        <v>81</v>
      </c>
      <c r="C15" s="267" t="s">
        <v>82</v>
      </c>
      <c r="D15" s="193">
        <v>141598.46</v>
      </c>
      <c r="E15" s="193">
        <v>131785.35999999999</v>
      </c>
      <c r="F15" s="44">
        <f t="shared" si="0"/>
        <v>93.069769261614837</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521138.12</v>
      </c>
      <c r="E23" s="59">
        <f t="shared" si="2"/>
        <v>294791</v>
      </c>
      <c r="F23" s="44">
        <f t="shared" si="0"/>
        <v>56.566769669430442</v>
      </c>
    </row>
    <row r="24" spans="1:6" ht="12.75" customHeight="1" x14ac:dyDescent="0.2">
      <c r="A24" s="62">
        <v>6131</v>
      </c>
      <c r="B24" s="64" t="s">
        <v>99</v>
      </c>
      <c r="C24" s="267" t="s">
        <v>100</v>
      </c>
      <c r="D24" s="193">
        <v>289648.31</v>
      </c>
      <c r="E24" s="318">
        <v>23950.93</v>
      </c>
      <c r="F24" s="44">
        <f t="shared" si="0"/>
        <v>8.2689693580466592</v>
      </c>
    </row>
    <row r="25" spans="1:6" ht="12.75" customHeight="1" x14ac:dyDescent="0.2">
      <c r="A25" s="62">
        <v>6132</v>
      </c>
      <c r="B25" s="63" t="s">
        <v>101</v>
      </c>
      <c r="C25" s="267" t="s">
        <v>102</v>
      </c>
      <c r="D25" s="193">
        <v>0</v>
      </c>
      <c r="E25" s="318"/>
      <c r="F25" s="44" t="str">
        <f t="shared" si="0"/>
        <v>-</v>
      </c>
    </row>
    <row r="26" spans="1:6" ht="12.75" customHeight="1" x14ac:dyDescent="0.2">
      <c r="A26" s="62">
        <v>6133</v>
      </c>
      <c r="B26" s="63" t="s">
        <v>103</v>
      </c>
      <c r="C26" s="267" t="s">
        <v>104</v>
      </c>
      <c r="D26" s="193">
        <v>0</v>
      </c>
      <c r="E26" s="318"/>
      <c r="F26" s="44" t="str">
        <f t="shared" si="0"/>
        <v>-</v>
      </c>
    </row>
    <row r="27" spans="1:6" ht="12.75" customHeight="1" x14ac:dyDescent="0.2">
      <c r="A27" s="62">
        <v>6134</v>
      </c>
      <c r="B27" s="63" t="s">
        <v>105</v>
      </c>
      <c r="C27" s="267" t="s">
        <v>106</v>
      </c>
      <c r="D27" s="193">
        <v>231489.81</v>
      </c>
      <c r="E27" s="318">
        <v>270840.07</v>
      </c>
      <c r="F27" s="44">
        <f t="shared" si="0"/>
        <v>116.99870072034703</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6212.07</v>
      </c>
      <c r="E29" s="59">
        <f>SUM(E30:E35)</f>
        <v>12360.18</v>
      </c>
      <c r="F29" s="44">
        <f t="shared" si="0"/>
        <v>198.97039151200809</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6212.07</v>
      </c>
      <c r="E31" s="318">
        <v>12360.18</v>
      </c>
      <c r="F31" s="44">
        <f t="shared" si="0"/>
        <v>198.97039151200809</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303489.05000000005</v>
      </c>
      <c r="E49" s="59">
        <f>E50+E53+E58+E61+E64+E68+E71+E74+E77</f>
        <v>179071.45</v>
      </c>
      <c r="F49" s="44">
        <f t="shared" si="0"/>
        <v>59.004254024980462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19691.349999999999</v>
      </c>
      <c r="E53" s="59">
        <f t="shared" si="8"/>
        <v>0</v>
      </c>
      <c r="F53" s="44">
        <f t="shared" si="0"/>
        <v>0</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19691.349999999999</v>
      </c>
      <c r="E57" s="193"/>
      <c r="F57" s="44">
        <f t="shared" si="0"/>
        <v>0</v>
      </c>
    </row>
    <row r="58" spans="1:6" ht="24" x14ac:dyDescent="0.2">
      <c r="A58" s="62">
        <v>633</v>
      </c>
      <c r="B58" s="64" t="s">
        <v>167</v>
      </c>
      <c r="C58" s="267" t="s">
        <v>168</v>
      </c>
      <c r="D58" s="59">
        <f t="shared" ref="D58:E58" si="9">SUM(D59:D60)</f>
        <v>152986.25</v>
      </c>
      <c r="E58" s="59">
        <f t="shared" si="9"/>
        <v>57006.53</v>
      </c>
      <c r="F58" s="44">
        <f t="shared" si="0"/>
        <v>37.26251869040518</v>
      </c>
    </row>
    <row r="59" spans="1:6" ht="24" x14ac:dyDescent="0.2">
      <c r="A59" s="62">
        <v>6331</v>
      </c>
      <c r="B59" s="64" t="s">
        <v>169</v>
      </c>
      <c r="C59" s="267" t="s">
        <v>170</v>
      </c>
      <c r="D59" s="193">
        <v>52986.25</v>
      </c>
      <c r="E59" s="318">
        <v>57006.53</v>
      </c>
      <c r="F59" s="44">
        <f t="shared" si="0"/>
        <v>107.58740239213003</v>
      </c>
    </row>
    <row r="60" spans="1:6" ht="24" x14ac:dyDescent="0.2">
      <c r="A60" s="62">
        <v>6332</v>
      </c>
      <c r="B60" s="64" t="s">
        <v>171</v>
      </c>
      <c r="C60" s="267" t="s">
        <v>172</v>
      </c>
      <c r="D60" s="193">
        <v>100000</v>
      </c>
      <c r="E60" s="193"/>
      <c r="F60" s="44">
        <f t="shared" si="0"/>
        <v>0</v>
      </c>
    </row>
    <row r="61" spans="1:6" ht="12.75" customHeight="1" x14ac:dyDescent="0.2">
      <c r="A61" s="62">
        <v>634</v>
      </c>
      <c r="B61" s="64" t="s">
        <v>173</v>
      </c>
      <c r="C61" s="267" t="s">
        <v>174</v>
      </c>
      <c r="D61" s="59">
        <f t="shared" ref="D61:E61" si="10">SUM(D62:D63)</f>
        <v>0</v>
      </c>
      <c r="E61" s="59">
        <f t="shared" si="10"/>
        <v>53821.88</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318">
        <v>53821.88</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2041.2</v>
      </c>
      <c r="E68" s="59">
        <f t="shared" si="11"/>
        <v>748.8</v>
      </c>
      <c r="F68" s="44">
        <f t="shared" si="0"/>
        <v>36.684303350970012</v>
      </c>
    </row>
    <row r="69" spans="1:6" ht="12.75" customHeight="1" x14ac:dyDescent="0.2">
      <c r="A69" s="62" t="s">
        <v>189</v>
      </c>
      <c r="B69" s="63" t="s">
        <v>190</v>
      </c>
      <c r="C69" s="267" t="s">
        <v>189</v>
      </c>
      <c r="D69" s="193">
        <v>2041.2</v>
      </c>
      <c r="E69" s="193">
        <v>748.8</v>
      </c>
      <c r="F69" s="44">
        <f t="shared" si="0"/>
        <v>36.684303350970012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128770.25</v>
      </c>
      <c r="E74" s="59">
        <f t="shared" si="13"/>
        <v>67494.240000000005</v>
      </c>
      <c r="F74" s="44">
        <f t="shared" si="0"/>
        <v>52.414466850844818</v>
      </c>
    </row>
    <row r="75" spans="1:6" ht="12.75" customHeight="1" x14ac:dyDescent="0.2">
      <c r="A75" s="62" t="s">
        <v>201</v>
      </c>
      <c r="B75" s="64" t="s">
        <v>202</v>
      </c>
      <c r="C75" s="267" t="s">
        <v>201</v>
      </c>
      <c r="D75" s="193">
        <v>128770.25</v>
      </c>
      <c r="E75" s="318">
        <v>67494.240000000005</v>
      </c>
      <c r="F75" s="44">
        <f t="shared" si="0"/>
        <v>52.414466850844818</v>
      </c>
    </row>
    <row r="76" spans="1:6" ht="12.75" customHeight="1" x14ac:dyDescent="0.2">
      <c r="A76" s="62" t="s">
        <v>203</v>
      </c>
      <c r="B76" s="64" t="s">
        <v>204</v>
      </c>
      <c r="C76" s="267" t="s">
        <v>203</v>
      </c>
      <c r="D76" s="193">
        <v>0</v>
      </c>
      <c r="E76" s="318"/>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89086.420000000013</v>
      </c>
      <c r="E82" s="59">
        <f t="shared" si="15"/>
        <v>115342.25000000001</v>
      </c>
      <c r="F82" s="44">
        <f t="shared" si="0"/>
        <v>129.47231463560888</v>
      </c>
    </row>
    <row r="83" spans="1:6" ht="12.75" customHeight="1" x14ac:dyDescent="0.2">
      <c r="A83" s="62">
        <v>641</v>
      </c>
      <c r="B83" s="63" t="s">
        <v>217</v>
      </c>
      <c r="C83" s="267" t="s">
        <v>218</v>
      </c>
      <c r="D83" s="59">
        <f t="shared" ref="D83:E83" si="16">SUM(D84:D90)</f>
        <v>300.95999999999998</v>
      </c>
      <c r="E83" s="59">
        <f t="shared" si="16"/>
        <v>136.49</v>
      </c>
      <c r="F83" s="44">
        <f t="shared" si="0"/>
        <v>45.35154173312069</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300.95999999999998</v>
      </c>
      <c r="E85" s="193">
        <v>136.49</v>
      </c>
      <c r="F85" s="44">
        <f t="shared" si="0"/>
        <v>45.35154173312069</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88785.46</v>
      </c>
      <c r="E91" s="59">
        <f t="shared" si="17"/>
        <v>115205.76000000001</v>
      </c>
      <c r="F91" s="44">
        <f t="shared" si="0"/>
        <v>129.75746253947437</v>
      </c>
    </row>
    <row r="92" spans="1:6" ht="12.75" customHeight="1" x14ac:dyDescent="0.2">
      <c r="A92" s="62">
        <v>6421</v>
      </c>
      <c r="B92" s="63" t="s">
        <v>235</v>
      </c>
      <c r="C92" s="267" t="s">
        <v>236</v>
      </c>
      <c r="D92" s="193">
        <v>58130.19</v>
      </c>
      <c r="E92" s="318">
        <v>66922.080000000002</v>
      </c>
      <c r="F92" s="44">
        <f t="shared" si="0"/>
        <v>115.12448178820678</v>
      </c>
    </row>
    <row r="93" spans="1:6" ht="12.75" customHeight="1" x14ac:dyDescent="0.2">
      <c r="A93" s="62">
        <v>6422</v>
      </c>
      <c r="B93" s="63" t="s">
        <v>237</v>
      </c>
      <c r="C93" s="267" t="s">
        <v>238</v>
      </c>
      <c r="D93" s="193">
        <v>9566.06</v>
      </c>
      <c r="E93" s="318">
        <v>13059.14</v>
      </c>
      <c r="F93" s="44">
        <f t="shared" si="0"/>
        <v>136.51534696625362</v>
      </c>
    </row>
    <row r="94" spans="1:6" ht="12.75" customHeight="1" x14ac:dyDescent="0.2">
      <c r="A94" s="62">
        <v>6423</v>
      </c>
      <c r="B94" s="63" t="s">
        <v>239</v>
      </c>
      <c r="C94" s="267" t="s">
        <v>240</v>
      </c>
      <c r="D94" s="193">
        <v>20461.439999999999</v>
      </c>
      <c r="E94" s="318">
        <v>34842.94</v>
      </c>
      <c r="F94" s="44">
        <f t="shared" si="0"/>
        <v>170.28586453348348</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627.77</v>
      </c>
      <c r="E97" s="318">
        <v>381.6</v>
      </c>
      <c r="F97" s="44">
        <f t="shared" si="0"/>
        <v>60.786593816206583</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512324.1</v>
      </c>
      <c r="E106" s="59">
        <f>E107+E112+E120+E124</f>
        <v>557093.04</v>
      </c>
      <c r="F106" s="44">
        <f t="shared" si="0"/>
        <v>108.73840211694122</v>
      </c>
    </row>
    <row r="107" spans="1:6" ht="12.75" customHeight="1" x14ac:dyDescent="0.2">
      <c r="A107" s="62">
        <v>651</v>
      </c>
      <c r="B107" s="63" t="s">
        <v>265</v>
      </c>
      <c r="C107" s="267" t="s">
        <v>266</v>
      </c>
      <c r="D107" s="59">
        <f t="shared" ref="D107:E107" si="19">SUM(D108:D111)</f>
        <v>11231.32</v>
      </c>
      <c r="E107" s="59">
        <f t="shared" si="19"/>
        <v>10429.799999999999</v>
      </c>
      <c r="F107" s="44">
        <f t="shared" si="0"/>
        <v>92.863528062596373</v>
      </c>
    </row>
    <row r="108" spans="1:6" ht="12.75" customHeight="1" x14ac:dyDescent="0.2">
      <c r="A108" s="62">
        <v>6511</v>
      </c>
      <c r="B108" s="63" t="s">
        <v>267</v>
      </c>
      <c r="C108" s="267" t="s">
        <v>268</v>
      </c>
      <c r="D108" s="193">
        <v>16.34</v>
      </c>
      <c r="E108" s="318">
        <v>2.4500000000000002</v>
      </c>
      <c r="F108" s="44">
        <f t="shared" si="0"/>
        <v>14.99388004895961</v>
      </c>
    </row>
    <row r="109" spans="1:6" ht="12.75" customHeight="1" x14ac:dyDescent="0.2">
      <c r="A109" s="62">
        <v>6512</v>
      </c>
      <c r="B109" s="63" t="s">
        <v>269</v>
      </c>
      <c r="C109" s="267" t="s">
        <v>270</v>
      </c>
      <c r="D109" s="193">
        <v>152.72</v>
      </c>
      <c r="E109" s="318">
        <v>2820.28</v>
      </c>
      <c r="F109" s="44">
        <f t="shared" si="0"/>
        <v>1846.6998428496595</v>
      </c>
    </row>
    <row r="110" spans="1:6" ht="12.75" customHeight="1" x14ac:dyDescent="0.2">
      <c r="A110" s="62">
        <v>6513</v>
      </c>
      <c r="B110" s="63" t="s">
        <v>271</v>
      </c>
      <c r="C110" s="267" t="s">
        <v>272</v>
      </c>
      <c r="D110" s="193">
        <v>0</v>
      </c>
      <c r="E110" s="318"/>
      <c r="F110" s="44" t="str">
        <f t="shared" si="0"/>
        <v>-</v>
      </c>
    </row>
    <row r="111" spans="1:6" ht="12.75" customHeight="1" x14ac:dyDescent="0.2">
      <c r="A111" s="62">
        <v>6514</v>
      </c>
      <c r="B111" s="63" t="s">
        <v>273</v>
      </c>
      <c r="C111" s="267" t="s">
        <v>274</v>
      </c>
      <c r="D111" s="193">
        <v>11062.26</v>
      </c>
      <c r="E111" s="318">
        <v>7607.07</v>
      </c>
      <c r="F111" s="44">
        <f t="shared" si="0"/>
        <v>68.765966448085649</v>
      </c>
    </row>
    <row r="112" spans="1:6" ht="12.75" customHeight="1" x14ac:dyDescent="0.2">
      <c r="A112" s="62">
        <v>652</v>
      </c>
      <c r="B112" s="63" t="s">
        <v>275</v>
      </c>
      <c r="C112" s="267" t="s">
        <v>276</v>
      </c>
      <c r="D112" s="59">
        <f t="shared" ref="D112:E112" si="20">SUM(D113:D119)</f>
        <v>24327.86</v>
      </c>
      <c r="E112" s="59">
        <f t="shared" si="20"/>
        <v>20997.61</v>
      </c>
      <c r="F112" s="44">
        <f t="shared" si="0"/>
        <v>86.310961999945746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795.49</v>
      </c>
      <c r="E114" s="193">
        <v>72.48</v>
      </c>
      <c r="F114" s="44">
        <f t="shared" si="0"/>
        <v>9.1113653220027917</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23532.37</v>
      </c>
      <c r="E117" s="193">
        <v>20925.13</v>
      </c>
      <c r="F117" s="44">
        <f t="shared" si="0"/>
        <v>88.920622954679033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476764.92</v>
      </c>
      <c r="E120" s="59">
        <f t="shared" si="21"/>
        <v>525665.63</v>
      </c>
      <c r="F120" s="44">
        <f t="shared" si="0"/>
        <v>110.25677602286679</v>
      </c>
    </row>
    <row r="121" spans="1:6" ht="12.75" customHeight="1" x14ac:dyDescent="0.2">
      <c r="A121" s="62">
        <v>6531</v>
      </c>
      <c r="B121" s="63" t="s">
        <v>293</v>
      </c>
      <c r="C121" s="267" t="s">
        <v>294</v>
      </c>
      <c r="D121" s="193">
        <v>148991.60999999999</v>
      </c>
      <c r="E121" s="318">
        <v>160221.45000000001</v>
      </c>
      <c r="F121" s="44">
        <f t="shared" si="0"/>
        <v>107.53722978092526</v>
      </c>
    </row>
    <row r="122" spans="1:6" ht="12.75" customHeight="1" x14ac:dyDescent="0.2">
      <c r="A122" s="62">
        <v>6532</v>
      </c>
      <c r="B122" s="63" t="s">
        <v>295</v>
      </c>
      <c r="C122" s="267" t="s">
        <v>296</v>
      </c>
      <c r="D122" s="193">
        <v>327773.31</v>
      </c>
      <c r="E122" s="318">
        <v>365444.18</v>
      </c>
      <c r="F122" s="44">
        <f t="shared" si="0"/>
        <v>111.49296445155952</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21854.98</v>
      </c>
      <c r="E125" s="59">
        <f t="shared" si="22"/>
        <v>22031.599999999999</v>
      </c>
      <c r="F125" s="44">
        <f t="shared" si="0"/>
        <v>100.8081453288907</v>
      </c>
    </row>
    <row r="126" spans="1:6" ht="12.75" customHeight="1" x14ac:dyDescent="0.2">
      <c r="A126" s="62">
        <v>661</v>
      </c>
      <c r="B126" s="64" t="s">
        <v>303</v>
      </c>
      <c r="C126" s="267" t="s">
        <v>304</v>
      </c>
      <c r="D126" s="59">
        <f t="shared" ref="D126:E126" si="23">SUM(D127:D128)</f>
        <v>21854.98</v>
      </c>
      <c r="E126" s="59">
        <f t="shared" si="23"/>
        <v>22031.599999999999</v>
      </c>
      <c r="F126" s="44">
        <f t="shared" si="0"/>
        <v>100.8081453288907</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21854.98</v>
      </c>
      <c r="E128" s="318">
        <v>22031.599999999999</v>
      </c>
      <c r="F128" s="44">
        <f t="shared" si="0"/>
        <v>100.8081453288907</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4486.46</v>
      </c>
      <c r="E140" s="59">
        <f t="shared" si="28"/>
        <v>1974.72</v>
      </c>
      <c r="F140" s="44">
        <f t="shared" si="26"/>
        <v>44.015103221693721</v>
      </c>
    </row>
    <row r="141" spans="1:6" ht="12.75" customHeight="1" x14ac:dyDescent="0.2">
      <c r="A141" s="62">
        <v>681</v>
      </c>
      <c r="B141" s="64" t="s">
        <v>333</v>
      </c>
      <c r="C141" s="267" t="s">
        <v>334</v>
      </c>
      <c r="D141" s="59">
        <f t="shared" ref="D141:E141" si="29">SUM(D142:D150)</f>
        <v>120</v>
      </c>
      <c r="E141" s="59">
        <f t="shared" si="29"/>
        <v>45</v>
      </c>
      <c r="F141" s="44">
        <f t="shared" si="26"/>
        <v>37.5</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120</v>
      </c>
      <c r="E146" s="193">
        <v>45</v>
      </c>
      <c r="F146" s="44">
        <f t="shared" si="26"/>
        <v>37.5</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4366.46</v>
      </c>
      <c r="E151" s="193">
        <v>1929.72</v>
      </c>
      <c r="F151" s="44">
        <f t="shared" si="26"/>
        <v>44.19415270035681</v>
      </c>
    </row>
    <row r="152" spans="1:6" ht="12.75" customHeight="1" x14ac:dyDescent="0.2">
      <c r="A152" s="62">
        <v>3</v>
      </c>
      <c r="B152" s="63" t="s">
        <v>355</v>
      </c>
      <c r="C152" s="267" t="s">
        <v>61</v>
      </c>
      <c r="D152" s="59">
        <f>D153+D164+D202+D221+D230+D262+D273</f>
        <v>1357607.2</v>
      </c>
      <c r="E152" s="59">
        <f>E153+E164+E202+E221+E230+E262+E273</f>
        <v>1806028.4499999997</v>
      </c>
      <c r="F152" s="44">
        <f t="shared" si="26"/>
        <v>133.03026457137233</v>
      </c>
    </row>
    <row r="153" spans="1:6" ht="12.75" customHeight="1" x14ac:dyDescent="0.2">
      <c r="A153" s="62">
        <v>31</v>
      </c>
      <c r="B153" s="63" t="s">
        <v>356</v>
      </c>
      <c r="C153" s="267" t="s">
        <v>357</v>
      </c>
      <c r="D153" s="59">
        <f t="shared" ref="D153:E153" si="30">D154+D159+D160</f>
        <v>300212.41000000003</v>
      </c>
      <c r="E153" s="59">
        <f t="shared" si="30"/>
        <v>452798.27999999997</v>
      </c>
      <c r="F153" s="44">
        <f t="shared" si="26"/>
        <v>150.82597018557624</v>
      </c>
    </row>
    <row r="154" spans="1:6" ht="12.75" customHeight="1" x14ac:dyDescent="0.2">
      <c r="A154" s="62">
        <v>311</v>
      </c>
      <c r="B154" s="63" t="s">
        <v>358</v>
      </c>
      <c r="C154" s="267" t="s">
        <v>359</v>
      </c>
      <c r="D154" s="59">
        <f t="shared" ref="D154:E154" si="31">SUM(D155:D158)</f>
        <v>255784.37</v>
      </c>
      <c r="E154" s="59">
        <f t="shared" si="31"/>
        <v>383701.36</v>
      </c>
      <c r="F154" s="44">
        <f t="shared" si="26"/>
        <v>150.00969762147702</v>
      </c>
    </row>
    <row r="155" spans="1:6" ht="12.75" customHeight="1" x14ac:dyDescent="0.2">
      <c r="A155" s="62">
        <v>3111</v>
      </c>
      <c r="B155" s="63" t="s">
        <v>360</v>
      </c>
      <c r="C155" s="267" t="s">
        <v>361</v>
      </c>
      <c r="D155" s="193">
        <v>255784.37</v>
      </c>
      <c r="E155" s="193">
        <v>380101.36</v>
      </c>
      <c r="F155" s="44">
        <f t="shared" si="26"/>
        <v>148.60226213196685</v>
      </c>
    </row>
    <row r="156" spans="1:6" ht="12.75" customHeight="1" x14ac:dyDescent="0.2">
      <c r="A156" s="62">
        <v>3112</v>
      </c>
      <c r="B156" s="63" t="s">
        <v>362</v>
      </c>
      <c r="C156" s="267" t="s">
        <v>363</v>
      </c>
      <c r="D156" s="193">
        <v>0</v>
      </c>
      <c r="E156" s="318">
        <v>3600</v>
      </c>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1036.8800000000001</v>
      </c>
      <c r="E159" s="318">
        <v>6261.44</v>
      </c>
      <c r="F159" s="44">
        <f t="shared" si="26"/>
        <v>603.87315793534435</v>
      </c>
    </row>
    <row r="160" spans="1:6" ht="12.75" customHeight="1" x14ac:dyDescent="0.2">
      <c r="A160" s="62">
        <v>313</v>
      </c>
      <c r="B160" s="64" t="s">
        <v>370</v>
      </c>
      <c r="C160" s="267" t="s">
        <v>371</v>
      </c>
      <c r="D160" s="59">
        <f t="shared" ref="D160:E160" si="32">SUM(D161:D163)</f>
        <v>43391.16</v>
      </c>
      <c r="E160" s="59">
        <f t="shared" si="32"/>
        <v>62835.48</v>
      </c>
      <c r="F160" s="44">
        <f t="shared" si="26"/>
        <v>144.8117081912537</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43391.16</v>
      </c>
      <c r="E162" s="193">
        <v>62835.48</v>
      </c>
      <c r="F162" s="44">
        <f t="shared" si="26"/>
        <v>144.8117081912537</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423634.85999999993</v>
      </c>
      <c r="E164" s="59">
        <f>E165+E170+E178+E188+E189+E194</f>
        <v>572078.28999999992</v>
      </c>
      <c r="F164" s="44">
        <f t="shared" si="26"/>
        <v>135.04041900612239</v>
      </c>
    </row>
    <row r="165" spans="1:6" ht="12.75" customHeight="1" x14ac:dyDescent="0.2">
      <c r="A165" s="62">
        <v>321</v>
      </c>
      <c r="B165" s="63" t="s">
        <v>380</v>
      </c>
      <c r="C165" s="267" t="s">
        <v>381</v>
      </c>
      <c r="D165" s="59">
        <f t="shared" ref="D165:E165" si="33">SUM(D166:D169)</f>
        <v>27953.87</v>
      </c>
      <c r="E165" s="59">
        <f t="shared" si="33"/>
        <v>24160.05</v>
      </c>
      <c r="F165" s="44">
        <f t="shared" si="26"/>
        <v>86.428283454133549</v>
      </c>
    </row>
    <row r="166" spans="1:6" ht="12.75" customHeight="1" x14ac:dyDescent="0.2">
      <c r="A166" s="62">
        <v>3211</v>
      </c>
      <c r="B166" s="63" t="s">
        <v>382</v>
      </c>
      <c r="C166" s="267" t="s">
        <v>383</v>
      </c>
      <c r="D166" s="193">
        <v>8917.57</v>
      </c>
      <c r="E166" s="193">
        <v>4632.6899999999996</v>
      </c>
      <c r="F166" s="44">
        <f t="shared" si="26"/>
        <v>51.950138883126229</v>
      </c>
    </row>
    <row r="167" spans="1:6" ht="12.75" customHeight="1" x14ac:dyDescent="0.2">
      <c r="A167" s="62">
        <v>3212</v>
      </c>
      <c r="B167" s="63" t="s">
        <v>384</v>
      </c>
      <c r="C167" s="267" t="s">
        <v>385</v>
      </c>
      <c r="D167" s="193">
        <v>7793.75</v>
      </c>
      <c r="E167" s="193">
        <v>7886.75</v>
      </c>
      <c r="F167" s="44">
        <f t="shared" si="26"/>
        <v>101.19326383319969</v>
      </c>
    </row>
    <row r="168" spans="1:6" ht="12.75" customHeight="1" x14ac:dyDescent="0.2">
      <c r="A168" s="62">
        <v>3213</v>
      </c>
      <c r="B168" s="63" t="s">
        <v>386</v>
      </c>
      <c r="C168" s="267" t="s">
        <v>387</v>
      </c>
      <c r="D168" s="193">
        <v>893.75</v>
      </c>
      <c r="E168" s="193">
        <v>1240</v>
      </c>
      <c r="F168" s="44">
        <f t="shared" si="26"/>
        <v>138.74125874125872</v>
      </c>
    </row>
    <row r="169" spans="1:6" ht="12.75" customHeight="1" x14ac:dyDescent="0.2">
      <c r="A169" s="62">
        <v>3214</v>
      </c>
      <c r="B169" s="63" t="s">
        <v>388</v>
      </c>
      <c r="C169" s="267" t="s">
        <v>389</v>
      </c>
      <c r="D169" s="193">
        <v>10348.799999999999</v>
      </c>
      <c r="E169" s="193">
        <v>10400.61</v>
      </c>
      <c r="F169" s="44">
        <f t="shared" si="26"/>
        <v>100.50063775510205</v>
      </c>
    </row>
    <row r="170" spans="1:6" ht="12.75" customHeight="1" x14ac:dyDescent="0.2">
      <c r="A170" s="62">
        <v>322</v>
      </c>
      <c r="B170" s="63" t="s">
        <v>390</v>
      </c>
      <c r="C170" s="267" t="s">
        <v>391</v>
      </c>
      <c r="D170" s="59">
        <f t="shared" ref="D170:E170" si="34">SUM(D171:D177)</f>
        <v>71631.25</v>
      </c>
      <c r="E170" s="59">
        <f t="shared" si="34"/>
        <v>79466.259999999995</v>
      </c>
      <c r="F170" s="44">
        <f t="shared" si="26"/>
        <v>110.9379774888753</v>
      </c>
    </row>
    <row r="171" spans="1:6" ht="12.75" customHeight="1" x14ac:dyDescent="0.2">
      <c r="A171" s="62">
        <v>3221</v>
      </c>
      <c r="B171" s="63" t="s">
        <v>392</v>
      </c>
      <c r="C171" s="267" t="s">
        <v>393</v>
      </c>
      <c r="D171" s="193">
        <v>15112.65</v>
      </c>
      <c r="E171" s="193">
        <v>16182.6</v>
      </c>
      <c r="F171" s="44">
        <f t="shared" si="26"/>
        <v>107.07983047314667</v>
      </c>
    </row>
    <row r="172" spans="1:6" ht="12.75" customHeight="1" x14ac:dyDescent="0.2">
      <c r="A172" s="62">
        <v>3222</v>
      </c>
      <c r="B172" s="63" t="s">
        <v>394</v>
      </c>
      <c r="C172" s="267" t="s">
        <v>395</v>
      </c>
      <c r="D172" s="193">
        <v>7421.01</v>
      </c>
      <c r="E172" s="193">
        <v>10801.54</v>
      </c>
      <c r="F172" s="44">
        <f t="shared" si="26"/>
        <v>145.55350282508718</v>
      </c>
    </row>
    <row r="173" spans="1:6" ht="12.75" customHeight="1" x14ac:dyDescent="0.2">
      <c r="A173" s="62">
        <v>3223</v>
      </c>
      <c r="B173" s="64" t="s">
        <v>396</v>
      </c>
      <c r="C173" s="267" t="s">
        <v>397</v>
      </c>
      <c r="D173" s="193">
        <v>40062.870000000003</v>
      </c>
      <c r="E173" s="193">
        <v>33191.480000000003</v>
      </c>
      <c r="F173" s="44">
        <f t="shared" si="26"/>
        <v>82.848482897006633</v>
      </c>
    </row>
    <row r="174" spans="1:6" ht="12.75" customHeight="1" x14ac:dyDescent="0.2">
      <c r="A174" s="62">
        <v>3224</v>
      </c>
      <c r="B174" s="64" t="s">
        <v>398</v>
      </c>
      <c r="C174" s="267" t="s">
        <v>399</v>
      </c>
      <c r="D174" s="193">
        <v>5663.11</v>
      </c>
      <c r="E174" s="193">
        <v>13701.41</v>
      </c>
      <c r="F174" s="44">
        <f t="shared" si="26"/>
        <v>241.94144206981676</v>
      </c>
    </row>
    <row r="175" spans="1:6" ht="12.75" customHeight="1" x14ac:dyDescent="0.2">
      <c r="A175" s="62">
        <v>3225</v>
      </c>
      <c r="B175" s="64" t="s">
        <v>400</v>
      </c>
      <c r="C175" s="267" t="s">
        <v>401</v>
      </c>
      <c r="D175" s="193">
        <v>3151.04</v>
      </c>
      <c r="E175" s="193">
        <v>4928.42</v>
      </c>
      <c r="F175" s="44">
        <f t="shared" si="26"/>
        <v>156.40613892556107</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220.57</v>
      </c>
      <c r="E177" s="193">
        <v>660.81</v>
      </c>
      <c r="F177" s="44">
        <f t="shared" si="26"/>
        <v>299.59196626921158</v>
      </c>
    </row>
    <row r="178" spans="1:6" ht="12.75" customHeight="1" x14ac:dyDescent="0.2">
      <c r="A178" s="62">
        <v>323</v>
      </c>
      <c r="B178" s="64" t="s">
        <v>406</v>
      </c>
      <c r="C178" s="267" t="s">
        <v>407</v>
      </c>
      <c r="D178" s="59">
        <f t="shared" ref="D178:E178" si="35">SUM(D179:D187)</f>
        <v>299004.44999999995</v>
      </c>
      <c r="E178" s="59">
        <f t="shared" si="35"/>
        <v>411886.24999999994</v>
      </c>
      <c r="F178" s="44">
        <f t="shared" si="26"/>
        <v>137.75254849886014</v>
      </c>
    </row>
    <row r="179" spans="1:6" ht="12.75" customHeight="1" x14ac:dyDescent="0.2">
      <c r="A179" s="62">
        <v>3231</v>
      </c>
      <c r="B179" s="64" t="s">
        <v>408</v>
      </c>
      <c r="C179" s="267" t="s">
        <v>409</v>
      </c>
      <c r="D179" s="193">
        <v>14876.02</v>
      </c>
      <c r="E179" s="193">
        <v>12204.89</v>
      </c>
      <c r="F179" s="44">
        <f t="shared" si="26"/>
        <v>82.044054794225872</v>
      </c>
    </row>
    <row r="180" spans="1:6" ht="12.75" customHeight="1" x14ac:dyDescent="0.2">
      <c r="A180" s="62">
        <v>3232</v>
      </c>
      <c r="B180" s="64" t="s">
        <v>410</v>
      </c>
      <c r="C180" s="267" t="s">
        <v>411</v>
      </c>
      <c r="D180" s="193">
        <v>163524.01999999999</v>
      </c>
      <c r="E180" s="193">
        <v>165493.35</v>
      </c>
      <c r="F180" s="44">
        <f t="shared" si="26"/>
        <v>101.20430625421268</v>
      </c>
    </row>
    <row r="181" spans="1:6" ht="12.75" customHeight="1" x14ac:dyDescent="0.2">
      <c r="A181" s="62">
        <v>3233</v>
      </c>
      <c r="B181" s="64" t="s">
        <v>412</v>
      </c>
      <c r="C181" s="267" t="s">
        <v>413</v>
      </c>
      <c r="D181" s="193">
        <v>12989.87</v>
      </c>
      <c r="E181" s="318">
        <v>14196</v>
      </c>
      <c r="F181" s="44">
        <f t="shared" si="26"/>
        <v>109.28515835801282</v>
      </c>
    </row>
    <row r="182" spans="1:6" ht="12.75" customHeight="1" x14ac:dyDescent="0.2">
      <c r="A182" s="62">
        <v>3234</v>
      </c>
      <c r="B182" s="64" t="s">
        <v>414</v>
      </c>
      <c r="C182" s="267" t="s">
        <v>415</v>
      </c>
      <c r="D182" s="193">
        <v>26790.16</v>
      </c>
      <c r="E182" s="193">
        <v>26229.18</v>
      </c>
      <c r="F182" s="44">
        <f t="shared" si="26"/>
        <v>97.906022211140211</v>
      </c>
    </row>
    <row r="183" spans="1:6" ht="12.75" customHeight="1" x14ac:dyDescent="0.2">
      <c r="A183" s="62">
        <v>3235</v>
      </c>
      <c r="B183" s="63" t="s">
        <v>416</v>
      </c>
      <c r="C183" s="267" t="s">
        <v>417</v>
      </c>
      <c r="D183" s="193">
        <v>2660.53</v>
      </c>
      <c r="E183" s="193">
        <v>9577.42</v>
      </c>
      <c r="F183" s="44">
        <f t="shared" si="26"/>
        <v>359.98165778998919</v>
      </c>
    </row>
    <row r="184" spans="1:6" ht="12.75" customHeight="1" x14ac:dyDescent="0.2">
      <c r="A184" s="62">
        <v>3236</v>
      </c>
      <c r="B184" s="63" t="s">
        <v>418</v>
      </c>
      <c r="C184" s="267" t="s">
        <v>419</v>
      </c>
      <c r="D184" s="193">
        <v>3381.19</v>
      </c>
      <c r="E184" s="193">
        <v>4027.61</v>
      </c>
      <c r="F184" s="44">
        <f t="shared" si="26"/>
        <v>119.11812113486673</v>
      </c>
    </row>
    <row r="185" spans="1:6" ht="12.75" customHeight="1" x14ac:dyDescent="0.2">
      <c r="A185" s="62">
        <v>3237</v>
      </c>
      <c r="B185" s="63" t="s">
        <v>420</v>
      </c>
      <c r="C185" s="267" t="s">
        <v>421</v>
      </c>
      <c r="D185" s="193">
        <v>20684.169999999998</v>
      </c>
      <c r="E185" s="193">
        <v>113072.5</v>
      </c>
      <c r="F185" s="44">
        <f t="shared" si="26"/>
        <v>546.66201254389227</v>
      </c>
    </row>
    <row r="186" spans="1:6" ht="12.75" customHeight="1" x14ac:dyDescent="0.2">
      <c r="A186" s="62">
        <v>3238</v>
      </c>
      <c r="B186" s="63" t="s">
        <v>422</v>
      </c>
      <c r="C186" s="267" t="s">
        <v>423</v>
      </c>
      <c r="D186" s="193">
        <v>9901.61</v>
      </c>
      <c r="E186" s="193">
        <v>17737.87</v>
      </c>
      <c r="F186" s="44">
        <f t="shared" si="26"/>
        <v>179.14127096502486</v>
      </c>
    </row>
    <row r="187" spans="1:6" ht="12.75" customHeight="1" x14ac:dyDescent="0.2">
      <c r="A187" s="62">
        <v>3239</v>
      </c>
      <c r="B187" s="63" t="s">
        <v>424</v>
      </c>
      <c r="C187" s="267" t="s">
        <v>425</v>
      </c>
      <c r="D187" s="193">
        <v>44196.88</v>
      </c>
      <c r="E187" s="193">
        <v>49347.43</v>
      </c>
      <c r="F187" s="44">
        <f t="shared" si="26"/>
        <v>111.65365066493382</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25045.29</v>
      </c>
      <c r="E194" s="59">
        <f t="shared" si="36"/>
        <v>56565.73</v>
      </c>
      <c r="F194" s="44">
        <f t="shared" si="26"/>
        <v>225.85376332236521</v>
      </c>
    </row>
    <row r="195" spans="1:6" ht="12.75" customHeight="1" x14ac:dyDescent="0.2">
      <c r="A195" s="62">
        <v>3291</v>
      </c>
      <c r="B195" s="182" t="s">
        <v>440</v>
      </c>
      <c r="C195" s="267" t="s">
        <v>441</v>
      </c>
      <c r="D195" s="193">
        <v>2913</v>
      </c>
      <c r="E195" s="193">
        <v>4276.41</v>
      </c>
      <c r="F195" s="44">
        <f t="shared" si="26"/>
        <v>146.80432543769308</v>
      </c>
    </row>
    <row r="196" spans="1:6" ht="12.75" customHeight="1" x14ac:dyDescent="0.2">
      <c r="A196" s="62">
        <v>3292</v>
      </c>
      <c r="B196" s="63" t="s">
        <v>442</v>
      </c>
      <c r="C196" s="267" t="s">
        <v>443</v>
      </c>
      <c r="D196" s="193">
        <v>4624.21</v>
      </c>
      <c r="E196" s="193">
        <v>7729.36</v>
      </c>
      <c r="F196" s="44">
        <f t="shared" si="26"/>
        <v>167.14984829841205</v>
      </c>
    </row>
    <row r="197" spans="1:6" ht="12.75" customHeight="1" x14ac:dyDescent="0.2">
      <c r="A197" s="62">
        <v>3293</v>
      </c>
      <c r="B197" s="63" t="s">
        <v>444</v>
      </c>
      <c r="C197" s="267" t="s">
        <v>445</v>
      </c>
      <c r="D197" s="193">
        <v>5202.01</v>
      </c>
      <c r="E197" s="193">
        <v>4119.1099999999997</v>
      </c>
      <c r="F197" s="44">
        <f t="shared" si="26"/>
        <v>79.183046553159258</v>
      </c>
    </row>
    <row r="198" spans="1:6" ht="12.75" customHeight="1" x14ac:dyDescent="0.2">
      <c r="A198" s="62">
        <v>3294</v>
      </c>
      <c r="B198" s="63" t="s">
        <v>446</v>
      </c>
      <c r="C198" s="267" t="s">
        <v>447</v>
      </c>
      <c r="D198" s="193">
        <v>345.87</v>
      </c>
      <c r="E198" s="193">
        <v>381.81</v>
      </c>
      <c r="F198" s="44">
        <f t="shared" si="26"/>
        <v>110.39118744036777</v>
      </c>
    </row>
    <row r="199" spans="1:6" ht="12.75" customHeight="1" x14ac:dyDescent="0.2">
      <c r="A199" s="62">
        <v>3295</v>
      </c>
      <c r="B199" s="63" t="s">
        <v>448</v>
      </c>
      <c r="C199" s="267" t="s">
        <v>449</v>
      </c>
      <c r="D199" s="193">
        <v>285.88</v>
      </c>
      <c r="E199" s="318">
        <v>20761.41</v>
      </c>
      <c r="F199" s="44">
        <f t="shared" si="26"/>
        <v>7262.2813768014548</v>
      </c>
    </row>
    <row r="200" spans="1:6" ht="12.75" customHeight="1" x14ac:dyDescent="0.2">
      <c r="A200" s="62" t="s">
        <v>450</v>
      </c>
      <c r="B200" s="63" t="s">
        <v>451</v>
      </c>
      <c r="C200" s="267" t="s">
        <v>450</v>
      </c>
      <c r="D200" s="193">
        <v>0</v>
      </c>
      <c r="E200" s="318">
        <v>2610.67</v>
      </c>
      <c r="F200" s="44" t="str">
        <f t="shared" si="26"/>
        <v>-</v>
      </c>
    </row>
    <row r="201" spans="1:6" ht="12.75" customHeight="1" x14ac:dyDescent="0.2">
      <c r="A201" s="62">
        <v>3299</v>
      </c>
      <c r="B201" s="63" t="s">
        <v>452</v>
      </c>
      <c r="C201" s="267" t="s">
        <v>453</v>
      </c>
      <c r="D201" s="193">
        <v>11674.32</v>
      </c>
      <c r="E201" s="318">
        <v>16686.96</v>
      </c>
      <c r="F201" s="44">
        <f t="shared" si="26"/>
        <v>142.93731883313117</v>
      </c>
    </row>
    <row r="202" spans="1:6" ht="12.75" customHeight="1" x14ac:dyDescent="0.2">
      <c r="A202" s="62">
        <v>34</v>
      </c>
      <c r="B202" s="182" t="s">
        <v>454</v>
      </c>
      <c r="C202" s="267" t="s">
        <v>455</v>
      </c>
      <c r="D202" s="59">
        <f t="shared" ref="D202:E202" si="37">D203+D208+D216</f>
        <v>8313.9600000000009</v>
      </c>
      <c r="E202" s="59">
        <f t="shared" si="37"/>
        <v>13417.21</v>
      </c>
      <c r="F202" s="44">
        <f t="shared" si="26"/>
        <v>161.38170017657046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2655.14</v>
      </c>
      <c r="E208" s="59">
        <f t="shared" si="39"/>
        <v>7545.25</v>
      </c>
      <c r="F208" s="44">
        <f t="shared" si="26"/>
        <v>284.1752223988189</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2655.14</v>
      </c>
      <c r="E211" s="318">
        <v>7545.25</v>
      </c>
      <c r="F211" s="44">
        <f t="shared" si="26"/>
        <v>284.1752223988189</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5658.8200000000006</v>
      </c>
      <c r="E216" s="59">
        <f t="shared" si="40"/>
        <v>5871.96</v>
      </c>
      <c r="F216" s="44">
        <f t="shared" si="26"/>
        <v>103.76650962568166</v>
      </c>
    </row>
    <row r="217" spans="1:6" ht="12.75" customHeight="1" x14ac:dyDescent="0.2">
      <c r="A217" s="62">
        <v>3431</v>
      </c>
      <c r="B217" s="181" t="s">
        <v>484</v>
      </c>
      <c r="C217" s="267" t="s">
        <v>485</v>
      </c>
      <c r="D217" s="193">
        <v>5647.02</v>
      </c>
      <c r="E217" s="318">
        <v>5866.09</v>
      </c>
      <c r="F217" s="44">
        <f t="shared" si="26"/>
        <v>103.8793912541482</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11.79</v>
      </c>
      <c r="E219" s="193">
        <v>5.87</v>
      </c>
      <c r="F219" s="44">
        <f t="shared" si="26"/>
        <v>49.787955894826133</v>
      </c>
    </row>
    <row r="220" spans="1:6" ht="12.75" customHeight="1" x14ac:dyDescent="0.2">
      <c r="A220" s="62">
        <v>3434</v>
      </c>
      <c r="B220" s="64" t="s">
        <v>490</v>
      </c>
      <c r="C220" s="267" t="s">
        <v>491</v>
      </c>
      <c r="D220" s="193">
        <v>0.01</v>
      </c>
      <c r="E220" s="193"/>
      <c r="F220" s="44">
        <f t="shared" si="26"/>
        <v>0</v>
      </c>
    </row>
    <row r="221" spans="1:6" ht="12.75" customHeight="1" x14ac:dyDescent="0.2">
      <c r="A221" s="62">
        <v>35</v>
      </c>
      <c r="B221" s="64" t="s">
        <v>492</v>
      </c>
      <c r="C221" s="267" t="s">
        <v>493</v>
      </c>
      <c r="D221" s="59">
        <f t="shared" ref="D221:E221" si="41">D222+D225+D229</f>
        <v>310057.75</v>
      </c>
      <c r="E221" s="59">
        <f t="shared" si="41"/>
        <v>426571.24</v>
      </c>
      <c r="F221" s="44">
        <f t="shared" si="26"/>
        <v>137.57799635713025</v>
      </c>
    </row>
    <row r="222" spans="1:6" ht="24" x14ac:dyDescent="0.2">
      <c r="A222" s="62">
        <v>351</v>
      </c>
      <c r="B222" s="64" t="s">
        <v>494</v>
      </c>
      <c r="C222" s="267" t="s">
        <v>495</v>
      </c>
      <c r="D222" s="59">
        <f t="shared" ref="D222:E222" si="42">SUM(D223:D224)</f>
        <v>310057.75</v>
      </c>
      <c r="E222" s="59">
        <f t="shared" si="42"/>
        <v>426571.24</v>
      </c>
      <c r="F222" s="44">
        <f t="shared" si="26"/>
        <v>137.57799635713025</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310057.75</v>
      </c>
      <c r="E224" s="318">
        <v>426571.24</v>
      </c>
      <c r="F224" s="44">
        <f t="shared" si="26"/>
        <v>137.57799635713025</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26726.7</v>
      </c>
      <c r="E230" s="59">
        <f>E231+E234+E237+E242+E246+E250+E254+E257</f>
        <v>48934.95</v>
      </c>
      <c r="F230" s="44">
        <f t="shared" ref="F230:F245" si="44">IF(D230&lt;&gt;0,IF(E230/D230&gt;=100,"&gt;&gt;100",E230/D230*100),"-")</f>
        <v>183.0938724197151</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26726.7</v>
      </c>
      <c r="E237" s="59">
        <f t="shared" si="47"/>
        <v>48934.95</v>
      </c>
      <c r="F237" s="44">
        <f t="shared" si="44"/>
        <v>183.0938724197151</v>
      </c>
    </row>
    <row r="238" spans="1:6" ht="12" x14ac:dyDescent="0.2">
      <c r="A238" s="62">
        <v>3631</v>
      </c>
      <c r="B238" s="64" t="s">
        <v>526</v>
      </c>
      <c r="C238" s="267" t="s">
        <v>527</v>
      </c>
      <c r="D238" s="193">
        <v>26726.7</v>
      </c>
      <c r="E238" s="318">
        <v>48934.95</v>
      </c>
      <c r="F238" s="44">
        <f t="shared" si="44"/>
        <v>183.0938724197151</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84120.67</v>
      </c>
      <c r="E262" s="59">
        <f t="shared" si="55"/>
        <v>86902.62</v>
      </c>
      <c r="F262" s="44">
        <f t="shared" ref="F262:F268" si="56">IF(D262&lt;&gt;0,IF(E262/D262&gt;=100,"&gt;&gt;100",E262/D262*100),"-")</f>
        <v>103.30709443945227</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84120.67</v>
      </c>
      <c r="E269" s="59">
        <f t="shared" si="58"/>
        <v>86902.62</v>
      </c>
      <c r="F269" s="44">
        <f t="shared" ref="F269:F272" si="59">IF(D269&lt;&gt;0,IF(E269/D269&gt;=100,"&gt;&gt;100",E269/D269*100),"-")</f>
        <v>103.30709443945227</v>
      </c>
    </row>
    <row r="270" spans="1:6" ht="12.75" customHeight="1" x14ac:dyDescent="0.2">
      <c r="A270" s="62">
        <v>3721</v>
      </c>
      <c r="B270" s="64" t="s">
        <v>581</v>
      </c>
      <c r="C270" s="267" t="s">
        <v>582</v>
      </c>
      <c r="D270" s="193">
        <v>67841.23</v>
      </c>
      <c r="E270" s="318">
        <v>58946.29</v>
      </c>
      <c r="F270" s="44">
        <f t="shared" si="59"/>
        <v>86.888592674395795</v>
      </c>
    </row>
    <row r="271" spans="1:6" ht="12.75" customHeight="1" x14ac:dyDescent="0.2">
      <c r="A271" s="62">
        <v>3722</v>
      </c>
      <c r="B271" s="64" t="s">
        <v>583</v>
      </c>
      <c r="C271" s="267" t="s">
        <v>584</v>
      </c>
      <c r="D271" s="193">
        <v>11385.96</v>
      </c>
      <c r="E271" s="318">
        <v>19648.400000000001</v>
      </c>
      <c r="F271" s="44">
        <f t="shared" si="59"/>
        <v>172.5669157453566</v>
      </c>
    </row>
    <row r="272" spans="1:6" ht="12.75" customHeight="1" x14ac:dyDescent="0.2">
      <c r="A272" s="62" t="s">
        <v>585</v>
      </c>
      <c r="B272" s="64" t="s">
        <v>586</v>
      </c>
      <c r="C272" s="267" t="s">
        <v>585</v>
      </c>
      <c r="D272" s="193">
        <v>4893.4799999999996</v>
      </c>
      <c r="E272" s="318">
        <v>8307.93</v>
      </c>
      <c r="F272" s="44">
        <f t="shared" si="59"/>
        <v>169.77549719218229</v>
      </c>
    </row>
    <row r="273" spans="1:6" ht="24" x14ac:dyDescent="0.2">
      <c r="A273" s="62">
        <v>38</v>
      </c>
      <c r="B273" s="64" t="s">
        <v>587</v>
      </c>
      <c r="C273" s="267" t="s">
        <v>588</v>
      </c>
      <c r="D273" s="59">
        <f t="shared" ref="D273:E273" si="60">D274+D278+D283+D289</f>
        <v>204540.85</v>
      </c>
      <c r="E273" s="59">
        <f t="shared" si="60"/>
        <v>205325.86</v>
      </c>
      <c r="F273" s="44">
        <f t="shared" ref="F273:F277" si="61">IF(D273&lt;&gt;0,IF(E273/D273&gt;=100,"&gt;&gt;100",E273/D273*100),"-")</f>
        <v>100.38379130623541</v>
      </c>
    </row>
    <row r="274" spans="1:6" ht="12.75" customHeight="1" x14ac:dyDescent="0.2">
      <c r="A274" s="62">
        <v>381</v>
      </c>
      <c r="B274" s="63" t="s">
        <v>589</v>
      </c>
      <c r="C274" s="267" t="s">
        <v>590</v>
      </c>
      <c r="D274" s="59">
        <f t="shared" ref="D274:E274" si="62">SUM(D275:D277)</f>
        <v>160101.41</v>
      </c>
      <c r="E274" s="59">
        <f t="shared" si="62"/>
        <v>189688</v>
      </c>
      <c r="F274" s="44">
        <f t="shared" si="61"/>
        <v>118.47990595460713</v>
      </c>
    </row>
    <row r="275" spans="1:6" ht="12.75" customHeight="1" x14ac:dyDescent="0.2">
      <c r="A275" s="62">
        <v>3811</v>
      </c>
      <c r="B275" s="63" t="s">
        <v>591</v>
      </c>
      <c r="C275" s="267" t="s">
        <v>592</v>
      </c>
      <c r="D275" s="193">
        <v>158601.41</v>
      </c>
      <c r="E275" s="318">
        <v>186688</v>
      </c>
      <c r="F275" s="44">
        <f t="shared" si="61"/>
        <v>117.70891570257793</v>
      </c>
    </row>
    <row r="276" spans="1:6" ht="12.75" customHeight="1" x14ac:dyDescent="0.2">
      <c r="A276" s="62">
        <v>3812</v>
      </c>
      <c r="B276" s="63" t="s">
        <v>593</v>
      </c>
      <c r="C276" s="267" t="s">
        <v>594</v>
      </c>
      <c r="D276" s="193">
        <v>1500</v>
      </c>
      <c r="E276" s="318">
        <v>3000</v>
      </c>
      <c r="F276" s="44">
        <f t="shared" si="61"/>
        <v>200</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7500</v>
      </c>
      <c r="E278" s="59">
        <f t="shared" si="63"/>
        <v>0</v>
      </c>
      <c r="F278" s="44">
        <f t="shared" ref="F278:F282" si="64">IF(D278&lt;&gt;0,IF(E278/D278&gt;=100,"&gt;&gt;100",E278/D278*100),"-")</f>
        <v>0</v>
      </c>
    </row>
    <row r="279" spans="1:6" ht="12.75" customHeight="1" x14ac:dyDescent="0.2">
      <c r="A279" s="62">
        <v>3821</v>
      </c>
      <c r="B279" s="63" t="s">
        <v>599</v>
      </c>
      <c r="C279" s="267" t="s">
        <v>600</v>
      </c>
      <c r="D279" s="193">
        <v>7500</v>
      </c>
      <c r="E279" s="193"/>
      <c r="F279" s="44">
        <f t="shared" si="64"/>
        <v>0</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36939.440000000002</v>
      </c>
      <c r="E289" s="59">
        <f t="shared" si="67"/>
        <v>15637.86</v>
      </c>
      <c r="F289" s="44">
        <f t="shared" si="66"/>
        <v>42.333776581345035</v>
      </c>
    </row>
    <row r="290" spans="1:6" ht="24" x14ac:dyDescent="0.2">
      <c r="A290" s="62">
        <v>3861</v>
      </c>
      <c r="B290" s="63" t="s">
        <v>620</v>
      </c>
      <c r="C290" s="267" t="s">
        <v>621</v>
      </c>
      <c r="D290" s="193">
        <v>36939.440000000002</v>
      </c>
      <c r="E290" s="318">
        <v>15637.86</v>
      </c>
      <c r="F290" s="44">
        <f t="shared" si="66"/>
        <v>42.333776581345035</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1357607.2</v>
      </c>
      <c r="E299" s="59">
        <f>E152-E297+E298</f>
        <v>1806028.4499999997</v>
      </c>
      <c r="F299" s="44">
        <f t="shared" si="68"/>
        <v>133.03026457137233</v>
      </c>
    </row>
    <row r="300" spans="1:6" ht="12.75" customHeight="1" x14ac:dyDescent="0.2">
      <c r="A300" s="62" t="s">
        <v>630</v>
      </c>
      <c r="B300" s="63" t="s">
        <v>641</v>
      </c>
      <c r="C300" s="267" t="s">
        <v>642</v>
      </c>
      <c r="D300" s="59">
        <f>IF(D6&gt;=D299,D6-D299,0)</f>
        <v>829349.07000000007</v>
      </c>
      <c r="E300" s="59">
        <f>IF(E6&gt;=E299,E6-E299,0)</f>
        <v>270525.48000000021</v>
      </c>
      <c r="F300" s="44">
        <f t="shared" si="68"/>
        <v>32.619012884405862</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1680363.84</v>
      </c>
      <c r="E302" s="193">
        <v>2136692.7000000002</v>
      </c>
      <c r="F302" s="44">
        <f t="shared" si="68"/>
        <v>127.15655080985317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254055.05</v>
      </c>
      <c r="E304" s="193">
        <v>117287.21</v>
      </c>
      <c r="F304" s="44">
        <f t="shared" si="68"/>
        <v>46.166061253259876</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177703.9</v>
      </c>
      <c r="E308" s="59">
        <f t="shared" si="71"/>
        <v>109571.4</v>
      </c>
      <c r="F308" s="44">
        <f t="shared" ref="F308:F428" si="72">IF(D308&lt;&gt;0,IF(E308/D308&gt;=100,"&gt;&gt;100",E308/D308*100),"-")</f>
        <v>61.659535890883653</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177703.9</v>
      </c>
      <c r="E321" s="59">
        <f t="shared" si="76"/>
        <v>109571.4</v>
      </c>
      <c r="F321" s="44">
        <f t="shared" si="72"/>
        <v>61.659535890883653</v>
      </c>
    </row>
    <row r="322" spans="1:6" ht="12.75" customHeight="1" x14ac:dyDescent="0.2">
      <c r="A322" s="62">
        <v>721</v>
      </c>
      <c r="B322" s="63" t="s">
        <v>684</v>
      </c>
      <c r="C322" s="267" t="s">
        <v>685</v>
      </c>
      <c r="D322" s="59">
        <f t="shared" ref="D322:E322" si="77">SUM(D323:D326)</f>
        <v>177703.9</v>
      </c>
      <c r="E322" s="59">
        <f t="shared" si="77"/>
        <v>109571.4</v>
      </c>
      <c r="F322" s="44">
        <f t="shared" si="72"/>
        <v>61.659535890883653</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177703.9</v>
      </c>
      <c r="E324" s="318">
        <v>109571.4</v>
      </c>
      <c r="F324" s="44">
        <f t="shared" si="72"/>
        <v>61.659535890883653</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532411</v>
      </c>
      <c r="E360" s="59">
        <f t="shared" si="86"/>
        <v>386290.70000000007</v>
      </c>
      <c r="F360" s="44">
        <f t="shared" si="72"/>
        <v>72.554981020301994</v>
      </c>
    </row>
    <row r="361" spans="1:6" ht="12.75" customHeight="1" x14ac:dyDescent="0.2">
      <c r="A361" s="62">
        <v>41</v>
      </c>
      <c r="B361" s="63" t="s">
        <v>762</v>
      </c>
      <c r="C361" s="267" t="s">
        <v>763</v>
      </c>
      <c r="D361" s="59">
        <f t="shared" ref="D361:E361" si="87">D362+D366</f>
        <v>37475.33</v>
      </c>
      <c r="E361" s="59">
        <f t="shared" si="87"/>
        <v>2068</v>
      </c>
      <c r="F361" s="44">
        <f t="shared" si="72"/>
        <v>5.5182969703001943</v>
      </c>
    </row>
    <row r="362" spans="1:6" ht="12.75" customHeight="1" x14ac:dyDescent="0.2">
      <c r="A362" s="62">
        <v>411</v>
      </c>
      <c r="B362" s="63" t="s">
        <v>764</v>
      </c>
      <c r="C362" s="267" t="s">
        <v>765</v>
      </c>
      <c r="D362" s="59">
        <f t="shared" ref="D362:E362" si="88">SUM(D363:D365)</f>
        <v>34370.83</v>
      </c>
      <c r="E362" s="59">
        <f t="shared" si="88"/>
        <v>0</v>
      </c>
      <c r="F362" s="44">
        <f t="shared" si="72"/>
        <v>0</v>
      </c>
    </row>
    <row r="363" spans="1:6" ht="12.75" customHeight="1" x14ac:dyDescent="0.2">
      <c r="A363" s="62">
        <v>4111</v>
      </c>
      <c r="B363" s="63" t="s">
        <v>662</v>
      </c>
      <c r="C363" s="267" t="s">
        <v>766</v>
      </c>
      <c r="D363" s="193">
        <v>34370.83</v>
      </c>
      <c r="E363" s="193"/>
      <c r="F363" s="44">
        <f t="shared" si="72"/>
        <v>0</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3104.5</v>
      </c>
      <c r="E366" s="59">
        <f t="shared" si="89"/>
        <v>2068</v>
      </c>
      <c r="F366" s="44">
        <f t="shared" si="72"/>
        <v>66.612981156385885</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3104.5</v>
      </c>
      <c r="E369" s="318">
        <v>2068</v>
      </c>
      <c r="F369" s="44">
        <f t="shared" si="72"/>
        <v>66.612981156385885</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475873.17</v>
      </c>
      <c r="E373" s="59">
        <f t="shared" si="90"/>
        <v>338174.42000000004</v>
      </c>
      <c r="F373" s="44">
        <f t="shared" si="72"/>
        <v>71.063981186415717</v>
      </c>
    </row>
    <row r="374" spans="1:6" ht="12.75" customHeight="1" x14ac:dyDescent="0.2">
      <c r="A374" s="62">
        <v>421</v>
      </c>
      <c r="B374" s="63" t="s">
        <v>780</v>
      </c>
      <c r="C374" s="267" t="s">
        <v>781</v>
      </c>
      <c r="D374" s="59">
        <f t="shared" ref="D374:E374" si="91">SUM(D375:D378)</f>
        <v>394239.04</v>
      </c>
      <c r="E374" s="59">
        <f t="shared" si="91"/>
        <v>290385.59000000003</v>
      </c>
      <c r="F374" s="44">
        <f t="shared" si="72"/>
        <v>73.657238511944428</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204166.3</v>
      </c>
      <c r="E376" s="318">
        <v>2312.5</v>
      </c>
      <c r="F376" s="44">
        <f t="shared" si="72"/>
        <v>1.1326550953805796</v>
      </c>
    </row>
    <row r="377" spans="1:6" ht="12.75" customHeight="1" x14ac:dyDescent="0.2">
      <c r="A377" s="62">
        <v>4213</v>
      </c>
      <c r="B377" s="63" t="s">
        <v>690</v>
      </c>
      <c r="C377" s="267" t="s">
        <v>784</v>
      </c>
      <c r="D377" s="193">
        <v>0</v>
      </c>
      <c r="E377" s="318">
        <v>11250</v>
      </c>
      <c r="F377" s="44" t="str">
        <f t="shared" si="72"/>
        <v>-</v>
      </c>
    </row>
    <row r="378" spans="1:6" ht="12.75" customHeight="1" x14ac:dyDescent="0.2">
      <c r="A378" s="62">
        <v>4214</v>
      </c>
      <c r="B378" s="63" t="s">
        <v>692</v>
      </c>
      <c r="C378" s="267" t="s">
        <v>785</v>
      </c>
      <c r="D378" s="193">
        <v>190072.74</v>
      </c>
      <c r="E378" s="318">
        <v>276823.09000000003</v>
      </c>
      <c r="F378" s="44">
        <f t="shared" si="72"/>
        <v>145.64060580175783</v>
      </c>
    </row>
    <row r="379" spans="1:6" ht="12.75" customHeight="1" x14ac:dyDescent="0.2">
      <c r="A379" s="62">
        <v>422</v>
      </c>
      <c r="B379" s="63" t="s">
        <v>786</v>
      </c>
      <c r="C379" s="267" t="s">
        <v>787</v>
      </c>
      <c r="D379" s="59">
        <f t="shared" ref="D379:E379" si="92">SUM(D380:D387)</f>
        <v>55134.13</v>
      </c>
      <c r="E379" s="59">
        <f t="shared" si="92"/>
        <v>20839.05</v>
      </c>
      <c r="F379" s="44">
        <f t="shared" si="72"/>
        <v>37.797005230698296</v>
      </c>
    </row>
    <row r="380" spans="1:6" ht="12.75" customHeight="1" x14ac:dyDescent="0.2">
      <c r="A380" s="62">
        <v>4221</v>
      </c>
      <c r="B380" s="63" t="s">
        <v>696</v>
      </c>
      <c r="C380" s="267" t="s">
        <v>788</v>
      </c>
      <c r="D380" s="193">
        <v>9994.3799999999992</v>
      </c>
      <c r="E380" s="193">
        <v>685.9</v>
      </c>
      <c r="F380" s="44">
        <f t="shared" si="72"/>
        <v>6.8628569255921823</v>
      </c>
    </row>
    <row r="381" spans="1:6" ht="12.75" customHeight="1" x14ac:dyDescent="0.2">
      <c r="A381" s="62">
        <v>4222</v>
      </c>
      <c r="B381" s="63" t="s">
        <v>789</v>
      </c>
      <c r="C381" s="267" t="s">
        <v>790</v>
      </c>
      <c r="D381" s="193">
        <v>0</v>
      </c>
      <c r="E381" s="193">
        <v>2320</v>
      </c>
      <c r="F381" s="44" t="str">
        <f t="shared" si="72"/>
        <v>-</v>
      </c>
    </row>
    <row r="382" spans="1:6" ht="12.75" customHeight="1" x14ac:dyDescent="0.2">
      <c r="A382" s="62">
        <v>4223</v>
      </c>
      <c r="B382" s="63" t="s">
        <v>700</v>
      </c>
      <c r="C382" s="267" t="s">
        <v>791</v>
      </c>
      <c r="D382" s="193">
        <v>1520</v>
      </c>
      <c r="E382" s="193"/>
      <c r="F382" s="44">
        <f t="shared" si="72"/>
        <v>0</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v>3375</v>
      </c>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43619.75</v>
      </c>
      <c r="E386" s="193">
        <v>14458.15</v>
      </c>
      <c r="F386" s="44">
        <f t="shared" si="72"/>
        <v>33.145880019945096</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26500</v>
      </c>
      <c r="E401" s="59">
        <f t="shared" si="96"/>
        <v>26949.78</v>
      </c>
      <c r="F401" s="44">
        <f t="shared" si="72"/>
        <v>101.69728301886791</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13312.5</v>
      </c>
      <c r="E404" s="193"/>
      <c r="F404" s="44">
        <f t="shared" si="72"/>
        <v>0</v>
      </c>
    </row>
    <row r="405" spans="1:6" ht="12.75" customHeight="1" x14ac:dyDescent="0.2">
      <c r="A405" s="62">
        <v>4264</v>
      </c>
      <c r="B405" s="63" t="s">
        <v>746</v>
      </c>
      <c r="C405" s="267" t="s">
        <v>820</v>
      </c>
      <c r="D405" s="193">
        <v>13187.5</v>
      </c>
      <c r="E405" s="318">
        <v>26949.78</v>
      </c>
      <c r="F405" s="44">
        <f t="shared" si="72"/>
        <v>204.35852132701422</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19062.5</v>
      </c>
      <c r="E412" s="59">
        <f t="shared" si="100"/>
        <v>46048.28</v>
      </c>
      <c r="F412" s="44">
        <f t="shared" si="72"/>
        <v>241.56474754098357</v>
      </c>
    </row>
    <row r="413" spans="1:6" ht="12.75" customHeight="1" x14ac:dyDescent="0.2">
      <c r="A413" s="62">
        <v>451</v>
      </c>
      <c r="B413" s="63" t="s">
        <v>833</v>
      </c>
      <c r="C413" s="267" t="s">
        <v>834</v>
      </c>
      <c r="D413" s="193">
        <v>16562.5</v>
      </c>
      <c r="E413" s="318">
        <v>46048.28</v>
      </c>
      <c r="F413" s="44">
        <f t="shared" si="72"/>
        <v>278.02735094339624</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2500</v>
      </c>
      <c r="E416" s="193"/>
      <c r="F416" s="44">
        <f t="shared" si="72"/>
        <v>0</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354707.1</v>
      </c>
      <c r="E418" s="59">
        <f t="shared" si="102"/>
        <v>276719.30000000005</v>
      </c>
      <c r="F418" s="44">
        <f t="shared" si="72"/>
        <v>78.013465194240567</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762394.33</v>
      </c>
      <c r="E420" s="193">
        <v>1956296.12</v>
      </c>
      <c r="F420" s="44">
        <f t="shared" si="72"/>
        <v>256.59898598668752</v>
      </c>
    </row>
    <row r="421" spans="1:6" ht="12.75" customHeight="1" x14ac:dyDescent="0.2">
      <c r="A421" s="62">
        <v>97</v>
      </c>
      <c r="B421" s="228" t="s">
        <v>849</v>
      </c>
      <c r="C421" s="267" t="s">
        <v>850</v>
      </c>
      <c r="D421" s="193">
        <v>13579.86</v>
      </c>
      <c r="E421" s="318">
        <v>504815.3</v>
      </c>
      <c r="F421" s="44">
        <f t="shared" si="72"/>
        <v>3717.3822115986468</v>
      </c>
    </row>
    <row r="422" spans="1:6" ht="12.75" customHeight="1" x14ac:dyDescent="0.2">
      <c r="A422" s="62" t="s">
        <v>630</v>
      </c>
      <c r="B422" s="63" t="s">
        <v>851</v>
      </c>
      <c r="C422" s="267" t="s">
        <v>852</v>
      </c>
      <c r="D422" s="59">
        <f>D6+D308</f>
        <v>2364660.17</v>
      </c>
      <c r="E422" s="59">
        <f>E6+E308</f>
        <v>2186125.33</v>
      </c>
      <c r="F422" s="44">
        <f t="shared" si="72"/>
        <v>92.449873251766249</v>
      </c>
    </row>
    <row r="423" spans="1:6" ht="12.75" customHeight="1" x14ac:dyDescent="0.2">
      <c r="A423" s="62" t="s">
        <v>630</v>
      </c>
      <c r="B423" s="63" t="s">
        <v>853</v>
      </c>
      <c r="C423" s="267" t="s">
        <v>854</v>
      </c>
      <c r="D423" s="59">
        <f t="shared" ref="D423:E423" si="103">D299+D360</f>
        <v>1890018.2</v>
      </c>
      <c r="E423" s="59">
        <f t="shared" si="103"/>
        <v>2192319.15</v>
      </c>
      <c r="F423" s="44">
        <f t="shared" si="72"/>
        <v>115.99460523713476</v>
      </c>
    </row>
    <row r="424" spans="1:6" ht="12.75" customHeight="1" x14ac:dyDescent="0.2">
      <c r="A424" s="62" t="s">
        <v>630</v>
      </c>
      <c r="B424" s="63" t="s">
        <v>855</v>
      </c>
      <c r="C424" s="267" t="s">
        <v>856</v>
      </c>
      <c r="D424" s="59">
        <f t="shared" ref="D424:E424" si="104">IF(D422&gt;=D423,D422-D423,0)</f>
        <v>474641.97</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6193.8199999998324</v>
      </c>
      <c r="F425" s="44" t="str">
        <f t="shared" si="72"/>
        <v>-</v>
      </c>
    </row>
    <row r="426" spans="1:6" ht="12.75" customHeight="1" x14ac:dyDescent="0.2">
      <c r="A426" s="271" t="s">
        <v>859</v>
      </c>
      <c r="B426" s="182" t="s">
        <v>860</v>
      </c>
      <c r="C426" s="272" t="s">
        <v>861</v>
      </c>
      <c r="D426" s="59">
        <f t="shared" ref="D426:E426" si="106">IF(D302-D303+D419-D420&gt;=0,D302-D303+D419-D420,0)</f>
        <v>917969.51000000013</v>
      </c>
      <c r="E426" s="59">
        <f t="shared" si="106"/>
        <v>180396.58000000007</v>
      </c>
      <c r="F426" s="44">
        <f t="shared" si="72"/>
        <v>19.651696274748826</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267634.90999999997</v>
      </c>
      <c r="E428" s="80">
        <f t="shared" si="108"/>
        <v>622102.51</v>
      </c>
      <c r="F428" s="60">
        <f t="shared" si="72"/>
        <v>232.44445576998908</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180303.03</v>
      </c>
      <c r="E430" s="59">
        <f>E431+E466+E479+E491+E522</f>
        <v>1117000</v>
      </c>
      <c r="F430" s="44">
        <f t="shared" ref="F430:F651" si="109">IF(D430&lt;&gt;0,IF(E430/D430&gt;=100,"&gt;&gt;100",E430/D430*100),"-")</f>
        <v>619.51260608321445</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180303.03</v>
      </c>
      <c r="E491" s="59">
        <f t="shared" si="126"/>
        <v>1117000</v>
      </c>
      <c r="F491" s="44">
        <f t="shared" si="109"/>
        <v>619.51260608321445</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180303.03</v>
      </c>
      <c r="E502" s="59">
        <f t="shared" si="129"/>
        <v>0</v>
      </c>
      <c r="F502" s="44">
        <f t="shared" si="109"/>
        <v>0</v>
      </c>
    </row>
    <row r="503" spans="1:6" ht="12.75" customHeight="1" x14ac:dyDescent="0.2">
      <c r="A503" s="62">
        <v>8443</v>
      </c>
      <c r="B503" s="63" t="s">
        <v>1014</v>
      </c>
      <c r="C503" s="267" t="s">
        <v>1015</v>
      </c>
      <c r="D503" s="193">
        <v>180303.03</v>
      </c>
      <c r="E503" s="193"/>
      <c r="F503" s="44">
        <f t="shared" si="109"/>
        <v>0</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1117000</v>
      </c>
      <c r="F514" s="44" t="str">
        <f t="shared" si="109"/>
        <v>-</v>
      </c>
    </row>
    <row r="515" spans="1:6" ht="12.75" customHeight="1" x14ac:dyDescent="0.2">
      <c r="A515" s="62">
        <v>8471</v>
      </c>
      <c r="B515" s="63" t="s">
        <v>1038</v>
      </c>
      <c r="C515" s="267" t="s">
        <v>1039</v>
      </c>
      <c r="D515" s="193">
        <v>0</v>
      </c>
      <c r="E515" s="318">
        <v>1117000</v>
      </c>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10238.32</v>
      </c>
      <c r="E535" s="59">
        <f>E536+E571+E584+E597+E629</f>
        <v>1401399.42</v>
      </c>
      <c r="F535" s="44" t="str">
        <f t="shared" si="109"/>
        <v>&gt;&gt;100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10238.32</v>
      </c>
      <c r="E597" s="59">
        <f t="shared" si="152"/>
        <v>1401399.42</v>
      </c>
      <c r="F597" s="44" t="str">
        <f t="shared" si="109"/>
        <v>&gt;&gt;100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10238.32</v>
      </c>
      <c r="E609" s="59">
        <f t="shared" si="156"/>
        <v>33858.22</v>
      </c>
      <c r="F609" s="44">
        <f t="shared" si="109"/>
        <v>330.70093530969928</v>
      </c>
    </row>
    <row r="610" spans="1:6" ht="24" x14ac:dyDescent="0.2">
      <c r="A610" s="62">
        <v>5443</v>
      </c>
      <c r="B610" s="63" t="s">
        <v>1218</v>
      </c>
      <c r="C610" s="267" t="s">
        <v>1219</v>
      </c>
      <c r="D610" s="193">
        <v>10238.32</v>
      </c>
      <c r="E610" s="193">
        <v>33858.22</v>
      </c>
      <c r="F610" s="44">
        <f t="shared" si="109"/>
        <v>330.70093530969928</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1311691.19</v>
      </c>
      <c r="F616" s="44" t="str">
        <f t="shared" si="109"/>
        <v>-</v>
      </c>
    </row>
    <row r="617" spans="1:6" ht="24" x14ac:dyDescent="0.2">
      <c r="A617" s="62">
        <v>5453</v>
      </c>
      <c r="B617" s="182" t="s">
        <v>1232</v>
      </c>
      <c r="C617" s="267" t="s">
        <v>1233</v>
      </c>
      <c r="D617" s="193">
        <v>0</v>
      </c>
      <c r="E617" s="193">
        <v>1311691.19</v>
      </c>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55850.01</v>
      </c>
      <c r="F621" s="44" t="str">
        <f t="shared" si="109"/>
        <v>-</v>
      </c>
    </row>
    <row r="622" spans="1:6" ht="12.75" customHeight="1" x14ac:dyDescent="0.2">
      <c r="A622" s="62">
        <v>5471</v>
      </c>
      <c r="B622" s="63" t="s">
        <v>1242</v>
      </c>
      <c r="C622" s="267" t="s">
        <v>1243</v>
      </c>
      <c r="D622" s="193">
        <v>0</v>
      </c>
      <c r="E622" s="193">
        <v>55850.01</v>
      </c>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170064.71</v>
      </c>
      <c r="E639" s="59">
        <f>IF(E430-E535&gt;=0,E430-E535,0)</f>
        <v>0</v>
      </c>
      <c r="F639" s="44">
        <f t="shared" si="109"/>
        <v>0</v>
      </c>
    </row>
    <row r="640" spans="1:6" ht="12.75" customHeight="1" x14ac:dyDescent="0.2">
      <c r="A640" s="62" t="s">
        <v>630</v>
      </c>
      <c r="B640" s="63" t="s">
        <v>1278</v>
      </c>
      <c r="C640" s="267" t="s">
        <v>1279</v>
      </c>
      <c r="D640" s="59">
        <f>IF(D535-D430&gt;=0,D535-D430,0)</f>
        <v>0</v>
      </c>
      <c r="E640" s="59">
        <f>IF(E535-E430&gt;=0,E535-E430,0)</f>
        <v>284399.41999999993</v>
      </c>
      <c r="F640" s="44" t="str">
        <f t="shared" si="109"/>
        <v>-</v>
      </c>
    </row>
    <row r="641" spans="1:6" ht="12.75" customHeight="1" x14ac:dyDescent="0.2">
      <c r="A641" s="62">
        <v>92213</v>
      </c>
      <c r="B641" s="63" t="s">
        <v>1280</v>
      </c>
      <c r="C641" s="267" t="s">
        <v>1281</v>
      </c>
      <c r="D641" s="193">
        <v>29665.11</v>
      </c>
      <c r="E641" s="318">
        <v>638930.02</v>
      </c>
      <c r="F641" s="44">
        <f t="shared" si="109"/>
        <v>2153.8097111387756</v>
      </c>
    </row>
    <row r="642" spans="1:6" ht="12.75" customHeight="1" x14ac:dyDescent="0.2">
      <c r="A642" s="62">
        <v>92223</v>
      </c>
      <c r="B642" s="63" t="s">
        <v>1282</v>
      </c>
      <c r="C642" s="267" t="s">
        <v>1283</v>
      </c>
      <c r="D642" s="193">
        <v>0</v>
      </c>
      <c r="E642" s="318">
        <v>0</v>
      </c>
      <c r="F642" s="44" t="str">
        <f t="shared" si="109"/>
        <v>-</v>
      </c>
    </row>
    <row r="643" spans="1:6" ht="12.75" customHeight="1" x14ac:dyDescent="0.2">
      <c r="A643" s="62" t="s">
        <v>630</v>
      </c>
      <c r="B643" s="63" t="s">
        <v>1284</v>
      </c>
      <c r="C643" s="267" t="s">
        <v>1285</v>
      </c>
      <c r="D643" s="59">
        <f>D422+D430</f>
        <v>2544963.1999999997</v>
      </c>
      <c r="E643" s="59">
        <f>E422+E430</f>
        <v>3303125.33</v>
      </c>
      <c r="F643" s="44">
        <f t="shared" si="109"/>
        <v>129.79069127600746</v>
      </c>
    </row>
    <row r="644" spans="1:6" ht="12.75" customHeight="1" x14ac:dyDescent="0.2">
      <c r="A644" s="62" t="s">
        <v>630</v>
      </c>
      <c r="B644" s="63" t="s">
        <v>1286</v>
      </c>
      <c r="C644" s="267" t="s">
        <v>1287</v>
      </c>
      <c r="D644" s="59">
        <f>D423+D535</f>
        <v>1900256.52</v>
      </c>
      <c r="E644" s="59">
        <f>E423+E535</f>
        <v>3593718.57</v>
      </c>
      <c r="F644" s="44">
        <f t="shared" si="109"/>
        <v>189.11754977164873</v>
      </c>
    </row>
    <row r="645" spans="1:6" ht="12.75" customHeight="1" x14ac:dyDescent="0.2">
      <c r="A645" s="62" t="s">
        <v>630</v>
      </c>
      <c r="B645" s="63" t="s">
        <v>1288</v>
      </c>
      <c r="C645" s="267" t="s">
        <v>1289</v>
      </c>
      <c r="D645" s="59">
        <f t="shared" ref="D645:E645" si="163">IF(D643&gt;=D644,D643-D644,0)</f>
        <v>644706.6799999997</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290593.23999999976</v>
      </c>
      <c r="F646" s="44" t="str">
        <f t="shared" si="109"/>
        <v>-</v>
      </c>
    </row>
    <row r="647" spans="1:6" ht="24" x14ac:dyDescent="0.2">
      <c r="A647" s="271" t="s">
        <v>1292</v>
      </c>
      <c r="B647" s="63" t="s">
        <v>1293</v>
      </c>
      <c r="C647" s="272" t="s">
        <v>1292</v>
      </c>
      <c r="D647" s="59">
        <f>IF(D426-D427+D641-D642&gt;=0,D426-D427+D641-D642,0)</f>
        <v>947634.62000000011</v>
      </c>
      <c r="E647" s="59">
        <f>IF(E426-E427+E641-E642&gt;=0,E426-E427+E641-E642,0)</f>
        <v>819326.60000000009</v>
      </c>
      <c r="F647" s="44">
        <f t="shared" si="109"/>
        <v>86.460180190546438</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1592341.2999999998</v>
      </c>
      <c r="E649" s="59">
        <f t="shared" si="165"/>
        <v>528733.36000000034</v>
      </c>
      <c r="F649" s="44">
        <f t="shared" si="109"/>
        <v>33.204775885672269</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63824.02</v>
      </c>
      <c r="E651" s="195">
        <v>317.02999999999997</v>
      </c>
      <c r="F651" s="60">
        <f t="shared" si="109"/>
        <v>0.49672521411217907</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582632.74</v>
      </c>
      <c r="E653" s="193">
        <v>758191.56</v>
      </c>
      <c r="F653" s="44">
        <f t="shared" ref="F653:F740" si="167">IF(D653&lt;&gt;0,IF(E653/D653&gt;=100,"&gt;&gt;100",E653/D653*100),"-")</f>
        <v>130.13198674691714</v>
      </c>
    </row>
    <row r="654" spans="1:6" ht="12.75" customHeight="1" x14ac:dyDescent="0.2">
      <c r="A654" s="62" t="s">
        <v>1305</v>
      </c>
      <c r="B654" s="63" t="s">
        <v>1306</v>
      </c>
      <c r="C654" s="267" t="s">
        <v>1305</v>
      </c>
      <c r="D654" s="193">
        <v>2843797.87</v>
      </c>
      <c r="E654" s="193">
        <v>3973512.85</v>
      </c>
      <c r="F654" s="44">
        <f t="shared" si="167"/>
        <v>139.72557233823372</v>
      </c>
    </row>
    <row r="655" spans="1:6" ht="12.75" customHeight="1" x14ac:dyDescent="0.2">
      <c r="A655" s="62" t="s">
        <v>1307</v>
      </c>
      <c r="B655" s="63" t="s">
        <v>1308</v>
      </c>
      <c r="C655" s="267" t="s">
        <v>1307</v>
      </c>
      <c r="D655" s="193">
        <v>2641304.7000000002</v>
      </c>
      <c r="E655" s="193">
        <v>4386766.7300000004</v>
      </c>
      <c r="F655" s="44">
        <f t="shared" si="167"/>
        <v>166.08332730411604</v>
      </c>
    </row>
    <row r="656" spans="1:6" ht="24" x14ac:dyDescent="0.2">
      <c r="A656" s="62">
        <v>11</v>
      </c>
      <c r="B656" s="63" t="s">
        <v>1309</v>
      </c>
      <c r="C656" s="267" t="s">
        <v>1310</v>
      </c>
      <c r="D656" s="59">
        <f t="shared" ref="D656:E656" si="168">+D653+D654-D655</f>
        <v>785125.91000000015</v>
      </c>
      <c r="E656" s="59">
        <f t="shared" si="168"/>
        <v>344937.6799999997</v>
      </c>
      <c r="F656" s="44">
        <f t="shared" si="167"/>
        <v>43.93405893329895</v>
      </c>
    </row>
    <row r="657" spans="1:6" ht="24" x14ac:dyDescent="0.2">
      <c r="A657" s="62" t="s">
        <v>630</v>
      </c>
      <c r="B657" s="63" t="s">
        <v>1311</v>
      </c>
      <c r="C657" s="267" t="s">
        <v>1312</v>
      </c>
      <c r="D657" s="273">
        <v>13</v>
      </c>
      <c r="E657" s="273">
        <v>21</v>
      </c>
      <c r="F657" s="44">
        <f t="shared" si="167"/>
        <v>161.53846153846155</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13</v>
      </c>
      <c r="E659" s="273">
        <v>21</v>
      </c>
      <c r="F659" s="44">
        <f t="shared" si="167"/>
        <v>161.53846153846155</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318"/>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270840.07</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47766</v>
      </c>
      <c r="E669" s="318">
        <v>42246</v>
      </c>
      <c r="F669" s="44">
        <f t="shared" si="167"/>
        <v>88.443662856425078</v>
      </c>
    </row>
    <row r="670" spans="1:6" ht="12.75" customHeight="1" x14ac:dyDescent="0.2">
      <c r="A670" s="62">
        <v>63312</v>
      </c>
      <c r="B670" s="63" t="s">
        <v>1338</v>
      </c>
      <c r="C670" s="267" t="s">
        <v>1339</v>
      </c>
      <c r="D670" s="193">
        <v>5220.25</v>
      </c>
      <c r="E670" s="318">
        <v>3510.53</v>
      </c>
      <c r="F670" s="44">
        <f t="shared" si="167"/>
        <v>67.248311862458692</v>
      </c>
    </row>
    <row r="671" spans="1:6" ht="12.75" customHeight="1" x14ac:dyDescent="0.2">
      <c r="A671" s="62">
        <v>63313</v>
      </c>
      <c r="B671" s="63" t="s">
        <v>1340</v>
      </c>
      <c r="C671" s="267" t="s">
        <v>1341</v>
      </c>
      <c r="D671" s="193">
        <v>0</v>
      </c>
      <c r="E671" s="318"/>
      <c r="F671" s="44" t="str">
        <f t="shared" si="167"/>
        <v>-</v>
      </c>
    </row>
    <row r="672" spans="1:6" ht="12.75" customHeight="1" x14ac:dyDescent="0.2">
      <c r="A672" s="62">
        <v>63314</v>
      </c>
      <c r="B672" s="63" t="s">
        <v>1342</v>
      </c>
      <c r="C672" s="267" t="s">
        <v>1343</v>
      </c>
      <c r="D672" s="193">
        <v>0</v>
      </c>
      <c r="E672" s="318">
        <v>11250</v>
      </c>
      <c r="F672" s="44" t="str">
        <f t="shared" si="167"/>
        <v>-</v>
      </c>
    </row>
    <row r="673" spans="1:6" ht="12.75" customHeight="1" x14ac:dyDescent="0.2">
      <c r="A673" s="62">
        <v>63321</v>
      </c>
      <c r="B673" s="63" t="s">
        <v>1344</v>
      </c>
      <c r="C673" s="267" t="s">
        <v>1345</v>
      </c>
      <c r="D673" s="193">
        <v>100000</v>
      </c>
      <c r="E673" s="318"/>
      <c r="F673" s="44">
        <f t="shared" si="167"/>
        <v>0</v>
      </c>
    </row>
    <row r="674" spans="1:6" ht="12.75" customHeight="1" x14ac:dyDescent="0.2">
      <c r="A674" s="62">
        <v>63322</v>
      </c>
      <c r="B674" s="63" t="s">
        <v>1346</v>
      </c>
      <c r="C674" s="267" t="s">
        <v>1347</v>
      </c>
      <c r="D674" s="193">
        <v>0</v>
      </c>
      <c r="E674" s="318"/>
      <c r="F674" s="44" t="str">
        <f t="shared" si="167"/>
        <v>-</v>
      </c>
    </row>
    <row r="675" spans="1:6" ht="12.75" customHeight="1" x14ac:dyDescent="0.2">
      <c r="A675" s="62">
        <v>63323</v>
      </c>
      <c r="B675" s="63" t="s">
        <v>1348</v>
      </c>
      <c r="C675" s="267" t="s">
        <v>1349</v>
      </c>
      <c r="D675" s="193">
        <v>0</v>
      </c>
      <c r="E675" s="318"/>
      <c r="F675" s="44" t="str">
        <f t="shared" si="167"/>
        <v>-</v>
      </c>
    </row>
    <row r="676" spans="1:6" ht="12.75" customHeight="1" x14ac:dyDescent="0.2">
      <c r="A676" s="62">
        <v>63324</v>
      </c>
      <c r="B676" s="63" t="s">
        <v>1350</v>
      </c>
      <c r="C676" s="267" t="s">
        <v>1351</v>
      </c>
      <c r="D676" s="193">
        <v>0</v>
      </c>
      <c r="E676" s="318"/>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v>53821.88</v>
      </c>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2041.2</v>
      </c>
      <c r="E683" s="191">
        <v>748.8</v>
      </c>
      <c r="F683" s="70">
        <f t="shared" si="167"/>
        <v>36.684303350970012</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v>67494.240000000005</v>
      </c>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128770.25</v>
      </c>
      <c r="E705" s="191"/>
      <c r="F705" s="70">
        <f t="shared" si="167"/>
        <v>0</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23532.37</v>
      </c>
      <c r="E724" s="191"/>
      <c r="F724" s="70">
        <f t="shared" si="167"/>
        <v>0</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7793.75</v>
      </c>
      <c r="E734" s="191">
        <v>7886.75</v>
      </c>
      <c r="F734" s="70">
        <f t="shared" si="167"/>
        <v>101.19326383319969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3145.06</v>
      </c>
      <c r="E736" s="193">
        <v>3826.36</v>
      </c>
      <c r="F736" s="44">
        <f t="shared" si="167"/>
        <v>121.66254379884644</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318">
        <v>1067.28</v>
      </c>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28790.639999999999</v>
      </c>
      <c r="E740" s="191">
        <v>28790.639999999999</v>
      </c>
      <c r="F740" s="70">
        <f t="shared" si="167"/>
        <v>100</v>
      </c>
    </row>
    <row r="741" spans="1:6" ht="12.75" customHeight="1" x14ac:dyDescent="0.2">
      <c r="A741" s="69">
        <v>32911</v>
      </c>
      <c r="B741" s="64" t="s">
        <v>1460</v>
      </c>
      <c r="C741" s="301" t="s">
        <v>1461</v>
      </c>
      <c r="D741" s="191">
        <v>2913</v>
      </c>
      <c r="E741" s="191">
        <v>3301.73</v>
      </c>
      <c r="F741" s="70">
        <f t="shared" ref="F741:F1006" si="169">IF(D741&lt;&gt;0,IF(E741/D741&gt;=100,"&gt;&gt;100",E741/D741*100),"-")</f>
        <v>113.3446618606248</v>
      </c>
    </row>
    <row r="742" spans="1:6" ht="12.75" customHeight="1" x14ac:dyDescent="0.2">
      <c r="A742" s="69" t="s">
        <v>1462</v>
      </c>
      <c r="B742" s="64" t="s">
        <v>1463</v>
      </c>
      <c r="C742" s="301" t="s">
        <v>1462</v>
      </c>
      <c r="D742" s="191">
        <v>4269.79</v>
      </c>
      <c r="E742" s="191">
        <v>7356.94</v>
      </c>
      <c r="F742" s="70">
        <f t="shared" si="169"/>
        <v>172.3021506912518</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2655.14</v>
      </c>
      <c r="E760" s="318">
        <v>7545.25</v>
      </c>
      <c r="F760" s="44">
        <f t="shared" si="169"/>
        <v>284.1752223988189</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26726.7</v>
      </c>
      <c r="E785" s="191">
        <v>48934.95</v>
      </c>
      <c r="F785" s="70">
        <f t="shared" si="169"/>
        <v>183.0938724197151</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49717.23</v>
      </c>
      <c r="E843" s="318">
        <v>36746.29</v>
      </c>
      <c r="F843" s="44">
        <f t="shared" si="169"/>
        <v>73.910573859404465</v>
      </c>
    </row>
    <row r="844" spans="1:6" ht="12.75" customHeight="1" x14ac:dyDescent="0.2">
      <c r="A844" s="62" t="s">
        <v>1665</v>
      </c>
      <c r="B844" s="63" t="s">
        <v>1666</v>
      </c>
      <c r="C844" s="267" t="s">
        <v>1665</v>
      </c>
      <c r="D844" s="193">
        <v>0</v>
      </c>
      <c r="E844" s="318"/>
      <c r="F844" s="44" t="str">
        <f t="shared" si="169"/>
        <v>-</v>
      </c>
    </row>
    <row r="845" spans="1:6" ht="12.75" customHeight="1" x14ac:dyDescent="0.2">
      <c r="A845" s="62" t="s">
        <v>1667</v>
      </c>
      <c r="B845" s="63" t="s">
        <v>1668</v>
      </c>
      <c r="C845" s="267" t="s">
        <v>1667</v>
      </c>
      <c r="D845" s="193">
        <v>0</v>
      </c>
      <c r="E845" s="318"/>
      <c r="F845" s="44" t="str">
        <f t="shared" si="169"/>
        <v>-</v>
      </c>
    </row>
    <row r="846" spans="1:6" ht="12.75" customHeight="1" x14ac:dyDescent="0.2">
      <c r="A846" s="62">
        <v>37215</v>
      </c>
      <c r="B846" s="63" t="s">
        <v>1669</v>
      </c>
      <c r="C846" s="267" t="s">
        <v>1670</v>
      </c>
      <c r="D846" s="193">
        <v>18124</v>
      </c>
      <c r="E846" s="318">
        <v>22200</v>
      </c>
      <c r="F846" s="44">
        <f t="shared" si="169"/>
        <v>122.48951666298831</v>
      </c>
    </row>
    <row r="847" spans="1:6" ht="24" x14ac:dyDescent="0.2">
      <c r="A847" s="62">
        <v>37216</v>
      </c>
      <c r="B847" s="182" t="s">
        <v>1671</v>
      </c>
      <c r="C847" s="267" t="s">
        <v>1672</v>
      </c>
      <c r="D847" s="193">
        <v>0</v>
      </c>
      <c r="E847" s="318"/>
      <c r="F847" s="44" t="str">
        <f t="shared" si="169"/>
        <v>-</v>
      </c>
    </row>
    <row r="848" spans="1:6" ht="12.75" customHeight="1" x14ac:dyDescent="0.2">
      <c r="A848" s="62">
        <v>37217</v>
      </c>
      <c r="B848" s="63" t="s">
        <v>1673</v>
      </c>
      <c r="C848" s="267" t="s">
        <v>1674</v>
      </c>
      <c r="D848" s="193">
        <v>0</v>
      </c>
      <c r="E848" s="318"/>
      <c r="F848" s="44" t="str">
        <f t="shared" si="169"/>
        <v>-</v>
      </c>
    </row>
    <row r="849" spans="1:6" ht="12.75" customHeight="1" x14ac:dyDescent="0.2">
      <c r="A849" s="62">
        <v>37218</v>
      </c>
      <c r="B849" s="63" t="s">
        <v>1675</v>
      </c>
      <c r="C849" s="267" t="s">
        <v>1676</v>
      </c>
      <c r="D849" s="193">
        <v>0</v>
      </c>
      <c r="E849" s="318"/>
      <c r="F849" s="44" t="str">
        <f t="shared" si="169"/>
        <v>-</v>
      </c>
    </row>
    <row r="850" spans="1:6" ht="12.75" customHeight="1" x14ac:dyDescent="0.2">
      <c r="A850" s="62">
        <v>37219</v>
      </c>
      <c r="B850" s="63" t="s">
        <v>1677</v>
      </c>
      <c r="C850" s="267" t="s">
        <v>1678</v>
      </c>
      <c r="D850" s="193">
        <v>0</v>
      </c>
      <c r="E850" s="318"/>
      <c r="F850" s="44" t="str">
        <f t="shared" si="169"/>
        <v>-</v>
      </c>
    </row>
    <row r="851" spans="1:6" ht="12.75" customHeight="1" x14ac:dyDescent="0.2">
      <c r="A851" s="62">
        <v>37221</v>
      </c>
      <c r="B851" s="63" t="s">
        <v>1679</v>
      </c>
      <c r="C851" s="267" t="s">
        <v>1680</v>
      </c>
      <c r="D851" s="193">
        <v>0</v>
      </c>
      <c r="E851" s="318"/>
      <c r="F851" s="44" t="str">
        <f t="shared" si="169"/>
        <v>-</v>
      </c>
    </row>
    <row r="852" spans="1:6" ht="12.75" customHeight="1" x14ac:dyDescent="0.2">
      <c r="A852" s="62" t="s">
        <v>1681</v>
      </c>
      <c r="B852" s="63" t="s">
        <v>1658</v>
      </c>
      <c r="C852" s="267" t="s">
        <v>1681</v>
      </c>
      <c r="D852" s="193">
        <v>3394.61</v>
      </c>
      <c r="E852" s="318">
        <v>12466.4</v>
      </c>
      <c r="F852" s="44">
        <f t="shared" si="169"/>
        <v>367.24100854000898</v>
      </c>
    </row>
    <row r="853" spans="1:6" ht="12.75" customHeight="1" x14ac:dyDescent="0.2">
      <c r="A853" s="62" t="s">
        <v>1682</v>
      </c>
      <c r="B853" s="63" t="s">
        <v>1683</v>
      </c>
      <c r="C853" s="267" t="s">
        <v>1682</v>
      </c>
      <c r="D853" s="193">
        <v>0</v>
      </c>
      <c r="E853" s="318"/>
      <c r="F853" s="44" t="str">
        <f t="shared" si="169"/>
        <v>-</v>
      </c>
    </row>
    <row r="854" spans="1:6" ht="12.75" customHeight="1" x14ac:dyDescent="0.2">
      <c r="A854" s="62" t="s">
        <v>1684</v>
      </c>
      <c r="B854" s="63" t="s">
        <v>1685</v>
      </c>
      <c r="C854" s="267" t="s">
        <v>1684</v>
      </c>
      <c r="D854" s="193">
        <v>7991.35</v>
      </c>
      <c r="E854" s="318">
        <v>7182</v>
      </c>
      <c r="F854" s="44">
        <f t="shared" si="169"/>
        <v>89.872174288449386</v>
      </c>
    </row>
    <row r="855" spans="1:6" ht="12.75" customHeight="1" x14ac:dyDescent="0.2">
      <c r="A855" s="62" t="s">
        <v>1686</v>
      </c>
      <c r="B855" s="63" t="s">
        <v>1687</v>
      </c>
      <c r="C855" s="267" t="s">
        <v>1686</v>
      </c>
      <c r="D855" s="193">
        <v>0</v>
      </c>
      <c r="E855" s="318"/>
      <c r="F855" s="44" t="str">
        <f t="shared" si="169"/>
        <v>-</v>
      </c>
    </row>
    <row r="856" spans="1:6" ht="12.75" customHeight="1" x14ac:dyDescent="0.2">
      <c r="A856" s="62">
        <v>38117</v>
      </c>
      <c r="B856" s="63" t="s">
        <v>1688</v>
      </c>
      <c r="C856" s="267" t="s">
        <v>1689</v>
      </c>
      <c r="D856" s="193">
        <v>660</v>
      </c>
      <c r="E856" s="318">
        <v>11369.69</v>
      </c>
      <c r="F856" s="44">
        <f t="shared" si="169"/>
        <v>1722.6803030303031</v>
      </c>
    </row>
    <row r="857" spans="1:6" ht="12.75" customHeight="1" x14ac:dyDescent="0.2">
      <c r="A857" s="62">
        <v>38612</v>
      </c>
      <c r="B857" s="63" t="s">
        <v>1690</v>
      </c>
      <c r="C857" s="267" t="s">
        <v>1691</v>
      </c>
      <c r="D857" s="193">
        <v>36939.440000000002</v>
      </c>
      <c r="E857" s="318">
        <v>15637.86</v>
      </c>
      <c r="F857" s="44">
        <f t="shared" si="169"/>
        <v>42.333776581345035</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180303.03</v>
      </c>
      <c r="E913" s="191"/>
      <c r="F913" s="70">
        <f t="shared" si="169"/>
        <v>0</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v>1117000</v>
      </c>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10238.32</v>
      </c>
      <c r="E981" s="191">
        <v>33858.22</v>
      </c>
      <c r="F981" s="70">
        <f t="shared" si="169"/>
        <v>330.70093530969928</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v>1311691.19</v>
      </c>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v>55850.01</v>
      </c>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56" priority="50" operator="lessThan">
      <formula>-0.001</formula>
    </cfRule>
  </conditionalFormatting>
  <conditionalFormatting sqref="D18:E23 D28:E30 D24:D27 D32:E58 D31 D60:E62 D59 D64:E74 D63 D77:E91 D75:D76 D95:E96 D92:D94 D98:E107 D97 D112:E120 D108:D111 D123:E127 D121:D122 D129:E155 D128 D157:E158 D156 D160:E180 D159 D182:E198 D181 D202:E210 D199:D201 D212:E223 D211 D225:E237 D224 D239:E269 D238 D273:E274 D270:D272 D277:E289 D275:D276 D291:E323 D290 D325:E368 D324 D370:E375 D369 D379:E383 D376:D378 D385:E404 D384 D406:E412 D405 D414:E420 D413 D422:E514 D421 D516:E640 D515 D643:E660 D641:D642 D683:E701 D661:D682 D703:E737 D702 D739:E739 D738 D741:E741 D740 D743:E759 D742 D761:E784 D760 D786:E842 D785 D858:E1009 D843:D857">
    <cfRule type="cellIs" dxfId="55" priority="39" operator="lessThan">
      <formula>-0.001</formula>
    </cfRule>
  </conditionalFormatting>
  <conditionalFormatting sqref="E24:E27">
    <cfRule type="cellIs" dxfId="54" priority="38" operator="lessThan">
      <formula>-0.001</formula>
    </cfRule>
  </conditionalFormatting>
  <conditionalFormatting sqref="E31">
    <cfRule type="cellIs" dxfId="53" priority="37" operator="lessThan">
      <formula>-0.001</formula>
    </cfRule>
  </conditionalFormatting>
  <conditionalFormatting sqref="E59">
    <cfRule type="cellIs" dxfId="52" priority="36" operator="lessThan">
      <formula>-0.001</formula>
    </cfRule>
  </conditionalFormatting>
  <conditionalFormatting sqref="E63">
    <cfRule type="cellIs" dxfId="51" priority="35" operator="lessThan">
      <formula>-0.001</formula>
    </cfRule>
  </conditionalFormatting>
  <conditionalFormatting sqref="E76">
    <cfRule type="cellIs" dxfId="50" priority="34" operator="lessThan">
      <formula>-0.001</formula>
    </cfRule>
  </conditionalFormatting>
  <conditionalFormatting sqref="E75">
    <cfRule type="cellIs" dxfId="49" priority="33" operator="lessThan">
      <formula>-0.001</formula>
    </cfRule>
  </conditionalFormatting>
  <conditionalFormatting sqref="E92:E94">
    <cfRule type="cellIs" dxfId="48" priority="32" operator="lessThan">
      <formula>-0.001</formula>
    </cfRule>
  </conditionalFormatting>
  <conditionalFormatting sqref="E97">
    <cfRule type="cellIs" dxfId="47" priority="31" operator="lessThan">
      <formula>-0.001</formula>
    </cfRule>
  </conditionalFormatting>
  <conditionalFormatting sqref="E108:E111">
    <cfRule type="cellIs" dxfId="46" priority="30" operator="lessThan">
      <formula>-0.001</formula>
    </cfRule>
  </conditionalFormatting>
  <conditionalFormatting sqref="E121:E122">
    <cfRule type="cellIs" dxfId="45" priority="29" operator="lessThan">
      <formula>-0.001</formula>
    </cfRule>
  </conditionalFormatting>
  <conditionalFormatting sqref="E128">
    <cfRule type="cellIs" dxfId="44" priority="28" operator="lessThan">
      <formula>-0.001</formula>
    </cfRule>
  </conditionalFormatting>
  <conditionalFormatting sqref="E156">
    <cfRule type="cellIs" dxfId="43" priority="27" operator="lessThan">
      <formula>-0.001</formula>
    </cfRule>
  </conditionalFormatting>
  <conditionalFormatting sqref="E159">
    <cfRule type="cellIs" dxfId="42" priority="26" operator="lessThan">
      <formula>-0.001</formula>
    </cfRule>
  </conditionalFormatting>
  <conditionalFormatting sqref="E181">
    <cfRule type="cellIs" dxfId="41" priority="25" operator="lessThan">
      <formula>-0.001</formula>
    </cfRule>
  </conditionalFormatting>
  <conditionalFormatting sqref="E199:E201">
    <cfRule type="cellIs" dxfId="40" priority="24" operator="lessThan">
      <formula>-0.001</formula>
    </cfRule>
  </conditionalFormatting>
  <conditionalFormatting sqref="E211">
    <cfRule type="cellIs" dxfId="39" priority="23" operator="lessThan">
      <formula>-0.001</formula>
    </cfRule>
  </conditionalFormatting>
  <conditionalFormatting sqref="E224">
    <cfRule type="cellIs" dxfId="38" priority="22" operator="lessThan">
      <formula>-0.001</formula>
    </cfRule>
  </conditionalFormatting>
  <conditionalFormatting sqref="E238">
    <cfRule type="cellIs" dxfId="37" priority="21" operator="lessThan">
      <formula>-0.001</formula>
    </cfRule>
  </conditionalFormatting>
  <conditionalFormatting sqref="E270:E272">
    <cfRule type="cellIs" dxfId="36" priority="20" operator="lessThan">
      <formula>-0.001</formula>
    </cfRule>
  </conditionalFormatting>
  <conditionalFormatting sqref="E275:E276">
    <cfRule type="cellIs" dxfId="35" priority="19" operator="lessThan">
      <formula>-0.001</formula>
    </cfRule>
  </conditionalFormatting>
  <conditionalFormatting sqref="E290">
    <cfRule type="cellIs" dxfId="34" priority="18" operator="lessThan">
      <formula>-0.001</formula>
    </cfRule>
  </conditionalFormatting>
  <conditionalFormatting sqref="E324">
    <cfRule type="cellIs" dxfId="33" priority="17" operator="lessThan">
      <formula>-0.001</formula>
    </cfRule>
  </conditionalFormatting>
  <conditionalFormatting sqref="E369">
    <cfRule type="cellIs" dxfId="32" priority="16" operator="lessThan">
      <formula>-0.001</formula>
    </cfRule>
  </conditionalFormatting>
  <conditionalFormatting sqref="E376:E378">
    <cfRule type="cellIs" dxfId="31" priority="15" operator="lessThan">
      <formula>-0.001</formula>
    </cfRule>
  </conditionalFormatting>
  <conditionalFormatting sqref="E384">
    <cfRule type="cellIs" dxfId="30" priority="14" operator="lessThan">
      <formula>-0.001</formula>
    </cfRule>
  </conditionalFormatting>
  <conditionalFormatting sqref="E405">
    <cfRule type="cellIs" dxfId="29" priority="13" operator="lessThan">
      <formula>-0.001</formula>
    </cfRule>
  </conditionalFormatting>
  <conditionalFormatting sqref="E413">
    <cfRule type="cellIs" dxfId="28" priority="12" operator="lessThan">
      <formula>-0.001</formula>
    </cfRule>
  </conditionalFormatting>
  <conditionalFormatting sqref="E421">
    <cfRule type="cellIs" dxfId="27" priority="11" operator="lessThan">
      <formula>-0.001</formula>
    </cfRule>
  </conditionalFormatting>
  <conditionalFormatting sqref="E515">
    <cfRule type="cellIs" dxfId="26" priority="10" operator="lessThan">
      <formula>-0.001</formula>
    </cfRule>
  </conditionalFormatting>
  <conditionalFormatting sqref="E641:E642">
    <cfRule type="cellIs" dxfId="25" priority="9" operator="lessThan">
      <formula>-0.001</formula>
    </cfRule>
  </conditionalFormatting>
  <conditionalFormatting sqref="E661:E682">
    <cfRule type="cellIs" dxfId="24" priority="8" operator="lessThan">
      <formula>-0.001</formula>
    </cfRule>
  </conditionalFormatting>
  <conditionalFormatting sqref="E702">
    <cfRule type="cellIs" dxfId="23" priority="7" operator="lessThan">
      <formula>-0.001</formula>
    </cfRule>
  </conditionalFormatting>
  <conditionalFormatting sqref="E738">
    <cfRule type="cellIs" dxfId="22" priority="6" operator="lessThan">
      <formula>-0.001</formula>
    </cfRule>
  </conditionalFormatting>
  <conditionalFormatting sqref="E740">
    <cfRule type="cellIs" dxfId="21" priority="5" operator="lessThan">
      <formula>-0.001</formula>
    </cfRule>
  </conditionalFormatting>
  <conditionalFormatting sqref="E742">
    <cfRule type="cellIs" dxfId="20" priority="4" operator="lessThan">
      <formula>-0.001</formula>
    </cfRule>
  </conditionalFormatting>
  <conditionalFormatting sqref="E760">
    <cfRule type="cellIs" dxfId="19" priority="3" operator="lessThan">
      <formula>-0.001</formula>
    </cfRule>
  </conditionalFormatting>
  <conditionalFormatting sqref="E785">
    <cfRule type="cellIs" dxfId="18" priority="2" operator="lessThan">
      <formula>-0.001</formula>
    </cfRule>
  </conditionalFormatting>
  <conditionalFormatting sqref="E843:E857">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19" zoomScaleNormal="100" workbookViewId="0">
      <selection activeCell="D108" sqref="D10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2391348.04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3531687.43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1809487.06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453391.33</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570518.91</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245813.68</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429177.55</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84752.55</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20945.96</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4887.08</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386290.7</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1117000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1117000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218909.67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3774848.35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1795097.9300000002</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446066.07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565084.17000000004</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251282.74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429177.55</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90455.85</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13031.55</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492310.75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89708.23</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89708.23</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1397731.44</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2148187.1200000006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297952.75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182926.78</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167613.5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65839.37</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29784.3</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67235.08</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4754.75</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1508.5</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1508.5</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6842.01</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1391.81</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5450.2</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6962.77</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46.22</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6916.55</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115025.97</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57533.97</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44062.5</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13429.5</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1850234.3699999999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116536.43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3914.49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1725925.07</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3858.38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11</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35079</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11</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3427</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Provjera</v>
      </c>
      <c r="C236" s="90" t="s">
        <v>3434</v>
      </c>
      <c r="D236" s="94"/>
      <c r="E236" s="50">
        <f t="shared" si="17"/>
        <v>0</v>
      </c>
      <c r="F236" s="50">
        <f t="shared" si="18"/>
        <v>1</v>
      </c>
      <c r="G236" s="50"/>
      <c r="H236" s="50"/>
      <c r="I236" s="50"/>
      <c r="J236" s="50"/>
      <c r="K236" s="50"/>
      <c r="L236" s="50">
        <f>IF(AND('PR-RAS'!D117&gt;0,SUM('PR-RAS'!D723:'PR-RAS'!D726)=0),1,0)</f>
        <v>0</v>
      </c>
      <c r="M236" s="50">
        <f>IF(AND('PR-RAS'!E117&gt;0,SUM('PR-RAS'!E723:'PR-RAS'!E726)=0),1,0)</f>
        <v>1</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3541</v>
      </c>
      <c r="B1" s="388"/>
      <c r="C1" s="388"/>
    </row>
    <row r="2" spans="1:16" ht="33" customHeight="1" x14ac:dyDescent="0.2">
      <c r="A2" s="389" t="s">
        <v>3542</v>
      </c>
      <c r="B2" s="390"/>
      <c r="C2" s="387"/>
      <c r="D2" s="4"/>
      <c r="E2" s="4"/>
      <c r="F2" s="4"/>
      <c r="G2" s="4"/>
      <c r="H2" s="4"/>
      <c r="I2" s="4"/>
      <c r="J2" s="4"/>
      <c r="K2" s="4"/>
      <c r="L2" s="4"/>
      <c r="M2" s="4"/>
      <c r="N2" s="4"/>
      <c r="O2" s="4"/>
      <c r="P2" s="4"/>
    </row>
    <row r="3" spans="1:16" ht="18.75" customHeight="1" x14ac:dyDescent="0.2">
      <c r="A3" s="232" t="s">
        <v>3543</v>
      </c>
      <c r="B3" s="391" t="s">
        <v>3544</v>
      </c>
      <c r="C3" s="387"/>
      <c r="D3" s="4"/>
      <c r="E3" s="4"/>
      <c r="F3" s="4"/>
      <c r="G3" s="4"/>
      <c r="H3" s="4"/>
      <c r="I3" s="4"/>
      <c r="J3" s="4"/>
      <c r="K3" s="4"/>
      <c r="L3" s="4"/>
      <c r="M3" s="4"/>
      <c r="N3" s="4"/>
      <c r="O3" s="4"/>
      <c r="P3" s="4"/>
    </row>
    <row r="4" spans="1:16" ht="37.5" hidden="1" customHeight="1" x14ac:dyDescent="0.2">
      <c r="A4" s="233" t="s">
        <v>3545</v>
      </c>
      <c r="B4" s="386" t="s">
        <v>3546</v>
      </c>
      <c r="C4" s="387"/>
      <c r="D4" s="4"/>
      <c r="E4" s="4"/>
      <c r="F4" s="4"/>
      <c r="G4" s="4"/>
      <c r="H4" s="4"/>
      <c r="I4" s="4"/>
      <c r="J4" s="4"/>
      <c r="K4" s="4"/>
      <c r="L4" s="4"/>
      <c r="M4" s="4"/>
      <c r="N4" s="4"/>
      <c r="O4" s="4"/>
      <c r="P4" s="4"/>
    </row>
    <row r="5" spans="1:16" ht="48" hidden="1" customHeight="1" x14ac:dyDescent="0.2">
      <c r="A5" s="233" t="s">
        <v>3545</v>
      </c>
      <c r="B5" s="386" t="s">
        <v>3547</v>
      </c>
      <c r="C5" s="387"/>
      <c r="D5" s="4"/>
      <c r="E5" s="4"/>
      <c r="F5" s="4"/>
      <c r="G5" s="4"/>
      <c r="H5" s="4"/>
      <c r="I5" s="4"/>
      <c r="J5" s="4"/>
      <c r="K5" s="4"/>
      <c r="L5" s="4"/>
      <c r="M5" s="4"/>
      <c r="N5" s="4"/>
      <c r="O5" s="4"/>
      <c r="P5" s="4"/>
    </row>
    <row r="6" spans="1:16" ht="59.25" hidden="1" customHeight="1" x14ac:dyDescent="0.2">
      <c r="A6" s="233" t="s">
        <v>3545</v>
      </c>
      <c r="B6" s="386" t="s">
        <v>3548</v>
      </c>
      <c r="C6" s="387"/>
      <c r="D6" s="4"/>
      <c r="E6" s="4"/>
      <c r="F6" s="4"/>
      <c r="G6" s="4"/>
      <c r="H6" s="4"/>
      <c r="I6" s="4"/>
      <c r="J6" s="4"/>
      <c r="K6" s="4"/>
      <c r="L6" s="4"/>
      <c r="M6" s="4"/>
      <c r="N6" s="4"/>
      <c r="O6" s="4"/>
      <c r="P6" s="4"/>
    </row>
    <row r="7" spans="1:16" ht="48" hidden="1" customHeight="1" x14ac:dyDescent="0.2">
      <c r="A7" s="233" t="s">
        <v>3549</v>
      </c>
      <c r="B7" s="386" t="s">
        <v>3550</v>
      </c>
      <c r="C7" s="387"/>
      <c r="D7" s="4"/>
      <c r="E7" s="4"/>
      <c r="F7" s="4"/>
      <c r="G7" s="4"/>
      <c r="H7" s="4"/>
      <c r="I7" s="4"/>
      <c r="J7" s="4"/>
      <c r="K7" s="4"/>
      <c r="L7" s="4"/>
      <c r="M7" s="4"/>
      <c r="N7" s="4"/>
      <c r="O7" s="4"/>
      <c r="P7" s="4"/>
    </row>
    <row r="8" spans="1:16" ht="41.25" hidden="1" customHeight="1" x14ac:dyDescent="0.2">
      <c r="A8" s="233" t="s">
        <v>3551</v>
      </c>
      <c r="B8" s="386" t="s">
        <v>3552</v>
      </c>
      <c r="C8" s="387"/>
      <c r="D8" s="4"/>
      <c r="E8" s="4"/>
      <c r="F8" s="4"/>
      <c r="G8" s="4"/>
      <c r="H8" s="4"/>
      <c r="I8" s="4"/>
      <c r="J8" s="4"/>
      <c r="K8" s="4"/>
      <c r="L8" s="4"/>
      <c r="M8" s="4"/>
      <c r="N8" s="4"/>
      <c r="O8" s="4"/>
      <c r="P8" s="4"/>
    </row>
    <row r="9" spans="1:16" ht="59.25" hidden="1" customHeight="1" x14ac:dyDescent="0.2">
      <c r="A9" s="233" t="s">
        <v>3553</v>
      </c>
      <c r="B9" s="386" t="s">
        <v>3554</v>
      </c>
      <c r="C9" s="387"/>
      <c r="D9" s="4"/>
      <c r="E9" s="4"/>
      <c r="F9" s="4"/>
      <c r="G9" s="4"/>
      <c r="H9" s="4"/>
      <c r="I9" s="4"/>
      <c r="J9" s="4"/>
      <c r="K9" s="4"/>
      <c r="L9" s="4"/>
      <c r="M9" s="4"/>
      <c r="N9" s="4"/>
      <c r="O9" s="4"/>
      <c r="P9" s="4"/>
    </row>
    <row r="10" spans="1:16" ht="61.5" hidden="1" customHeight="1" x14ac:dyDescent="0.2">
      <c r="A10" s="233" t="s">
        <v>3553</v>
      </c>
      <c r="B10" s="386" t="s">
        <v>3555</v>
      </c>
      <c r="C10" s="387"/>
      <c r="D10" s="4"/>
      <c r="E10" s="4"/>
      <c r="F10" s="4"/>
      <c r="G10" s="4"/>
      <c r="H10" s="4"/>
      <c r="I10" s="4"/>
      <c r="J10" s="4"/>
      <c r="K10" s="4"/>
      <c r="L10" s="4"/>
      <c r="M10" s="4"/>
      <c r="N10" s="4"/>
      <c r="O10" s="4"/>
      <c r="P10" s="4"/>
    </row>
    <row r="11" spans="1:16" ht="43.5" hidden="1" customHeight="1" x14ac:dyDescent="0.2">
      <c r="A11" s="233" t="s">
        <v>3553</v>
      </c>
      <c r="B11" s="386" t="s">
        <v>3556</v>
      </c>
      <c r="C11" s="387"/>
      <c r="D11" s="4"/>
      <c r="E11" s="4"/>
      <c r="F11" s="4"/>
      <c r="G11" s="4"/>
      <c r="H11" s="4"/>
      <c r="I11" s="4"/>
      <c r="J11" s="4"/>
      <c r="K11" s="4"/>
      <c r="L11" s="4"/>
      <c r="M11" s="4"/>
      <c r="N11" s="4"/>
      <c r="O11" s="4"/>
      <c r="P11" s="4"/>
    </row>
    <row r="12" spans="1:16" ht="27.75" hidden="1" customHeight="1" x14ac:dyDescent="0.2">
      <c r="A12" s="233" t="s">
        <v>3557</v>
      </c>
      <c r="B12" s="386" t="s">
        <v>3558</v>
      </c>
      <c r="C12" s="387"/>
      <c r="D12" s="4"/>
      <c r="E12" s="4"/>
      <c r="F12" s="4"/>
      <c r="G12" s="4"/>
      <c r="H12" s="4"/>
      <c r="I12" s="4"/>
      <c r="J12" s="4"/>
      <c r="K12" s="4"/>
      <c r="L12" s="4"/>
      <c r="M12" s="4"/>
      <c r="N12" s="4"/>
      <c r="O12" s="4"/>
      <c r="P12" s="4"/>
    </row>
    <row r="13" spans="1:16" ht="27.75" hidden="1" customHeight="1" x14ac:dyDescent="0.2">
      <c r="A13" s="233" t="s">
        <v>3559</v>
      </c>
      <c r="B13" s="386" t="s">
        <v>3560</v>
      </c>
      <c r="C13" s="387"/>
      <c r="D13" s="4"/>
      <c r="E13" s="4"/>
      <c r="F13" s="4"/>
      <c r="G13" s="4"/>
      <c r="H13" s="4"/>
      <c r="I13" s="4"/>
      <c r="J13" s="4"/>
      <c r="K13" s="4"/>
      <c r="L13" s="4"/>
      <c r="M13" s="4"/>
      <c r="N13" s="4"/>
      <c r="O13" s="4"/>
      <c r="P13" s="4"/>
    </row>
    <row r="14" spans="1:16" ht="45.75" hidden="1" customHeight="1" x14ac:dyDescent="0.2">
      <c r="A14" s="233" t="s">
        <v>3561</v>
      </c>
      <c r="B14" s="386" t="s">
        <v>3562</v>
      </c>
      <c r="C14" s="387"/>
      <c r="D14" s="4"/>
      <c r="E14" s="4"/>
      <c r="F14" s="4"/>
      <c r="G14" s="4"/>
      <c r="H14" s="4"/>
      <c r="I14" s="4"/>
      <c r="J14" s="4"/>
      <c r="K14" s="4"/>
      <c r="L14" s="4"/>
      <c r="M14" s="4"/>
      <c r="N14" s="4"/>
      <c r="O14" s="4"/>
      <c r="P14" s="4"/>
    </row>
    <row r="15" spans="1:16" ht="45.75" hidden="1" customHeight="1" x14ac:dyDescent="0.2">
      <c r="A15" s="233" t="s">
        <v>3563</v>
      </c>
      <c r="B15" s="386" t="s">
        <v>3564</v>
      </c>
      <c r="C15" s="387"/>
      <c r="D15" s="4"/>
      <c r="E15" s="4"/>
      <c r="F15" s="4"/>
      <c r="G15" s="4"/>
      <c r="H15" s="4"/>
      <c r="I15" s="4"/>
      <c r="J15" s="4"/>
      <c r="K15" s="4"/>
      <c r="L15" s="4"/>
      <c r="M15" s="4"/>
      <c r="N15" s="4"/>
      <c r="O15" s="4"/>
      <c r="P15" s="4"/>
    </row>
    <row r="16" spans="1:16" ht="51" hidden="1" customHeight="1" x14ac:dyDescent="0.2">
      <c r="A16" s="233" t="s">
        <v>3565</v>
      </c>
      <c r="B16" s="386" t="s">
        <v>3566</v>
      </c>
      <c r="C16" s="387"/>
      <c r="D16" s="4"/>
      <c r="E16" s="4"/>
      <c r="F16" s="4"/>
      <c r="G16" s="4"/>
      <c r="H16" s="4"/>
      <c r="I16" s="4"/>
      <c r="J16" s="4"/>
      <c r="K16" s="4"/>
      <c r="L16" s="4"/>
      <c r="M16" s="4"/>
      <c r="N16" s="4"/>
      <c r="O16" s="4"/>
      <c r="P16" s="4"/>
    </row>
    <row r="17" spans="1:16" ht="27.75" hidden="1" customHeight="1" x14ac:dyDescent="0.2">
      <c r="A17" s="233" t="s">
        <v>3567</v>
      </c>
      <c r="B17" s="386" t="s">
        <v>3568</v>
      </c>
      <c r="C17" s="387"/>
      <c r="D17" s="4"/>
      <c r="E17" s="4"/>
      <c r="F17" s="4"/>
      <c r="G17" s="4"/>
      <c r="H17" s="4"/>
      <c r="I17" s="4"/>
      <c r="J17" s="4"/>
      <c r="K17" s="4"/>
      <c r="L17" s="4"/>
      <c r="M17" s="4"/>
      <c r="N17" s="4"/>
      <c r="O17" s="4"/>
      <c r="P17" s="4"/>
    </row>
    <row r="18" spans="1:16" ht="27.75" hidden="1" customHeight="1" x14ac:dyDescent="0.2">
      <c r="A18" s="233" t="s">
        <v>3569</v>
      </c>
      <c r="B18" s="386" t="s">
        <v>3570</v>
      </c>
      <c r="C18" s="387"/>
      <c r="D18" s="4"/>
      <c r="E18" s="4"/>
      <c r="F18" s="4"/>
      <c r="G18" s="4"/>
      <c r="H18" s="4"/>
      <c r="I18" s="4"/>
      <c r="J18" s="4"/>
      <c r="K18" s="4"/>
      <c r="L18" s="4"/>
      <c r="M18" s="4"/>
      <c r="N18" s="4"/>
      <c r="O18" s="4"/>
      <c r="P18" s="4"/>
    </row>
    <row r="19" spans="1:16" ht="45" hidden="1" customHeight="1" x14ac:dyDescent="0.2">
      <c r="A19" s="233" t="s">
        <v>3569</v>
      </c>
      <c r="B19" s="386" t="s">
        <v>3571</v>
      </c>
      <c r="C19" s="387"/>
      <c r="D19" s="4"/>
      <c r="E19" s="4"/>
      <c r="F19" s="4"/>
      <c r="G19" s="4"/>
      <c r="H19" s="4"/>
      <c r="I19" s="4"/>
      <c r="J19" s="4"/>
      <c r="K19" s="4"/>
      <c r="L19" s="4"/>
      <c r="M19" s="4"/>
      <c r="N19" s="4"/>
      <c r="O19" s="4"/>
      <c r="P19" s="4"/>
    </row>
    <row r="20" spans="1:16" ht="45" hidden="1" customHeight="1" x14ac:dyDescent="0.2">
      <c r="A20" s="233" t="s">
        <v>3572</v>
      </c>
      <c r="B20" s="386" t="s">
        <v>3573</v>
      </c>
      <c r="C20" s="387"/>
      <c r="D20" s="4"/>
      <c r="E20" s="4"/>
      <c r="F20" s="4"/>
      <c r="G20" s="4"/>
      <c r="H20" s="4"/>
      <c r="I20" s="4"/>
      <c r="J20" s="4"/>
      <c r="K20" s="4"/>
      <c r="L20" s="4"/>
      <c r="M20" s="4"/>
      <c r="N20" s="4"/>
      <c r="O20" s="4"/>
      <c r="P20" s="4"/>
    </row>
    <row r="21" spans="1:16" ht="30" hidden="1" customHeight="1" x14ac:dyDescent="0.2">
      <c r="A21" s="233" t="s">
        <v>3574</v>
      </c>
      <c r="B21" s="386" t="s">
        <v>3575</v>
      </c>
      <c r="C21" s="387"/>
      <c r="D21" s="4"/>
      <c r="E21" s="4"/>
      <c r="F21" s="4"/>
      <c r="G21" s="4"/>
      <c r="H21" s="4"/>
      <c r="I21" s="4"/>
      <c r="J21" s="4"/>
      <c r="K21" s="4"/>
      <c r="L21" s="4"/>
      <c r="M21" s="4"/>
      <c r="N21" s="4"/>
      <c r="O21" s="4"/>
      <c r="P21" s="4"/>
    </row>
    <row r="22" spans="1:16" ht="30" hidden="1" customHeight="1" x14ac:dyDescent="0.2">
      <c r="A22" s="233" t="s">
        <v>3576</v>
      </c>
      <c r="B22" s="386" t="s">
        <v>3577</v>
      </c>
      <c r="C22" s="387"/>
      <c r="D22" s="4"/>
      <c r="E22" s="4"/>
      <c r="F22" s="4"/>
      <c r="G22" s="4"/>
      <c r="H22" s="4"/>
      <c r="I22" s="4"/>
      <c r="J22" s="4"/>
      <c r="K22" s="4"/>
      <c r="L22" s="4"/>
      <c r="M22" s="4"/>
      <c r="N22" s="4"/>
      <c r="O22" s="4"/>
      <c r="P22" s="4"/>
    </row>
    <row r="23" spans="1:16" ht="30" hidden="1" customHeight="1" x14ac:dyDescent="0.2">
      <c r="A23" s="233" t="s">
        <v>3578</v>
      </c>
      <c r="B23" s="386" t="s">
        <v>3579</v>
      </c>
      <c r="C23" s="387"/>
      <c r="D23" s="4"/>
      <c r="E23" s="4"/>
      <c r="F23" s="4"/>
      <c r="G23" s="4"/>
      <c r="H23" s="4"/>
      <c r="I23" s="4"/>
      <c r="J23" s="4"/>
      <c r="K23" s="4"/>
      <c r="L23" s="4"/>
      <c r="M23" s="4"/>
      <c r="N23" s="4"/>
      <c r="O23" s="4"/>
      <c r="P23" s="4"/>
    </row>
    <row r="24" spans="1:16" ht="30" hidden="1" customHeight="1" x14ac:dyDescent="0.2">
      <c r="A24" s="233" t="s">
        <v>3580</v>
      </c>
      <c r="B24" s="386" t="s">
        <v>3581</v>
      </c>
      <c r="C24" s="387"/>
      <c r="D24" s="4"/>
      <c r="E24" s="4"/>
      <c r="F24" s="4"/>
      <c r="G24" s="4"/>
      <c r="H24" s="4"/>
      <c r="I24" s="4"/>
      <c r="J24" s="4"/>
      <c r="K24" s="4"/>
      <c r="L24" s="4"/>
      <c r="M24" s="4"/>
      <c r="N24" s="4"/>
      <c r="O24" s="4"/>
      <c r="P24" s="4"/>
    </row>
    <row r="25" spans="1:16" ht="30" hidden="1" customHeight="1" x14ac:dyDescent="0.2">
      <c r="A25" s="233" t="s">
        <v>3582</v>
      </c>
      <c r="B25" s="386" t="s">
        <v>3583</v>
      </c>
      <c r="C25" s="387"/>
      <c r="D25" s="4"/>
      <c r="E25" s="4"/>
      <c r="F25" s="4"/>
      <c r="G25" s="4"/>
      <c r="H25" s="4"/>
      <c r="I25" s="4"/>
      <c r="J25" s="4"/>
      <c r="K25" s="4"/>
      <c r="L25" s="4"/>
      <c r="M25" s="4"/>
      <c r="N25" s="4"/>
      <c r="O25" s="4"/>
      <c r="P25" s="4"/>
    </row>
    <row r="26" spans="1:16" ht="30" hidden="1" customHeight="1" x14ac:dyDescent="0.2">
      <c r="A26" s="233" t="s">
        <v>3584</v>
      </c>
      <c r="B26" s="386" t="s">
        <v>3585</v>
      </c>
      <c r="C26" s="387"/>
      <c r="D26" s="4"/>
      <c r="E26" s="4"/>
      <c r="F26" s="4"/>
      <c r="G26" s="4"/>
      <c r="H26" s="4"/>
      <c r="I26" s="4"/>
      <c r="J26" s="4"/>
      <c r="K26" s="4"/>
      <c r="L26" s="4"/>
      <c r="M26" s="4"/>
      <c r="N26" s="4"/>
      <c r="O26" s="4"/>
      <c r="P26" s="4"/>
    </row>
    <row r="27" spans="1:16" ht="70.5" hidden="1" customHeight="1" x14ac:dyDescent="0.2">
      <c r="A27" s="233" t="s">
        <v>3586</v>
      </c>
      <c r="B27" s="386" t="s">
        <v>3587</v>
      </c>
      <c r="C27" s="387"/>
      <c r="D27" s="4"/>
      <c r="E27" s="4"/>
      <c r="F27" s="4"/>
      <c r="G27" s="4"/>
      <c r="H27" s="4"/>
      <c r="I27" s="4"/>
      <c r="J27" s="4"/>
      <c r="K27" s="4"/>
      <c r="L27" s="4"/>
      <c r="M27" s="4"/>
      <c r="N27" s="4"/>
      <c r="O27" s="4"/>
      <c r="P27" s="4"/>
    </row>
    <row r="28" spans="1:16" ht="48" hidden="1" customHeight="1" x14ac:dyDescent="0.2">
      <c r="A28" s="233" t="s">
        <v>3588</v>
      </c>
      <c r="B28" s="386" t="s">
        <v>3589</v>
      </c>
      <c r="C28" s="387"/>
      <c r="D28" s="4"/>
      <c r="E28" s="4"/>
      <c r="F28" s="4"/>
      <c r="G28" s="4"/>
      <c r="H28" s="4"/>
      <c r="I28" s="4"/>
      <c r="J28" s="4"/>
      <c r="K28" s="4"/>
      <c r="L28" s="4"/>
      <c r="M28" s="4"/>
      <c r="N28" s="4"/>
      <c r="O28" s="4"/>
      <c r="P28" s="4"/>
    </row>
    <row r="29" spans="1:16" ht="100.5" hidden="1" customHeight="1" x14ac:dyDescent="0.2">
      <c r="A29" s="233" t="s">
        <v>3590</v>
      </c>
      <c r="B29" s="386" t="s">
        <v>3591</v>
      </c>
      <c r="C29" s="387"/>
      <c r="D29" s="4"/>
      <c r="E29" s="4"/>
      <c r="F29" s="4"/>
      <c r="G29" s="4"/>
      <c r="H29" s="4"/>
      <c r="I29" s="4"/>
      <c r="J29" s="4"/>
      <c r="K29" s="4"/>
      <c r="L29" s="4"/>
      <c r="M29" s="4"/>
      <c r="N29" s="4"/>
      <c r="O29" s="4"/>
      <c r="P29" s="4"/>
    </row>
    <row r="30" spans="1:16" ht="45" hidden="1" customHeight="1" x14ac:dyDescent="0.2">
      <c r="A30" s="233" t="s">
        <v>3592</v>
      </c>
      <c r="B30" s="386" t="s">
        <v>3593</v>
      </c>
      <c r="C30" s="387"/>
      <c r="D30" s="4"/>
      <c r="E30" s="4"/>
      <c r="F30" s="4"/>
      <c r="G30" s="4"/>
      <c r="H30" s="4"/>
      <c r="I30" s="4"/>
      <c r="J30" s="4"/>
      <c r="K30" s="4"/>
      <c r="L30" s="4"/>
      <c r="M30" s="4"/>
      <c r="N30" s="4"/>
      <c r="O30" s="4"/>
      <c r="P30" s="4"/>
    </row>
    <row r="31" spans="1:16" ht="45" hidden="1" customHeight="1" x14ac:dyDescent="0.2">
      <c r="A31" s="233" t="s">
        <v>3594</v>
      </c>
      <c r="B31" s="386" t="s">
        <v>3595</v>
      </c>
      <c r="C31" s="387"/>
      <c r="D31" s="4"/>
      <c r="E31" s="4"/>
      <c r="F31" s="4"/>
      <c r="G31" s="4"/>
      <c r="H31" s="4"/>
      <c r="I31" s="4"/>
      <c r="J31" s="4"/>
      <c r="K31" s="4"/>
      <c r="L31" s="4"/>
      <c r="M31" s="4"/>
      <c r="N31" s="4"/>
      <c r="O31" s="4"/>
      <c r="P31" s="4"/>
    </row>
    <row r="32" spans="1:16" ht="45" hidden="1" customHeight="1" x14ac:dyDescent="0.2">
      <c r="A32" s="233" t="s">
        <v>3596</v>
      </c>
      <c r="B32" s="386" t="s">
        <v>3597</v>
      </c>
      <c r="C32" s="387"/>
      <c r="D32" s="4"/>
      <c r="E32" s="4"/>
      <c r="F32" s="4"/>
      <c r="G32" s="4"/>
      <c r="H32" s="4"/>
      <c r="I32" s="4"/>
      <c r="J32" s="4"/>
      <c r="K32" s="4"/>
      <c r="L32" s="4"/>
      <c r="M32" s="4"/>
      <c r="N32" s="4"/>
      <c r="O32" s="4"/>
      <c r="P32" s="4"/>
    </row>
    <row r="33" spans="1:16" ht="72" hidden="1" customHeight="1" x14ac:dyDescent="0.2">
      <c r="A33" s="233" t="s">
        <v>3598</v>
      </c>
      <c r="B33" s="386" t="s">
        <v>3599</v>
      </c>
      <c r="C33" s="387"/>
      <c r="D33" s="4"/>
      <c r="E33" s="4"/>
      <c r="F33" s="4"/>
      <c r="G33" s="4"/>
      <c r="H33" s="4"/>
      <c r="I33" s="4"/>
      <c r="J33" s="4"/>
      <c r="K33" s="4"/>
      <c r="L33" s="4"/>
      <c r="M33" s="4"/>
      <c r="N33" s="4"/>
      <c r="O33" s="4"/>
      <c r="P33" s="4"/>
    </row>
    <row r="34" spans="1:16" ht="79.5" hidden="1" customHeight="1" x14ac:dyDescent="0.2">
      <c r="A34" s="233" t="s">
        <v>3600</v>
      </c>
      <c r="B34" s="386" t="s">
        <v>3601</v>
      </c>
      <c r="C34" s="387"/>
      <c r="D34" s="4"/>
      <c r="E34" s="4"/>
      <c r="F34" s="4"/>
      <c r="G34" s="4"/>
      <c r="H34" s="4"/>
      <c r="I34" s="4"/>
      <c r="J34" s="4"/>
      <c r="K34" s="4"/>
      <c r="L34" s="4"/>
      <c r="M34" s="4"/>
      <c r="N34" s="4"/>
      <c r="O34" s="4"/>
      <c r="P34" s="4"/>
    </row>
    <row r="35" spans="1:16" ht="70.5" hidden="1" customHeight="1" x14ac:dyDescent="0.2">
      <c r="A35" s="233" t="s">
        <v>3602</v>
      </c>
      <c r="B35" s="386" t="s">
        <v>3603</v>
      </c>
      <c r="C35" s="387"/>
      <c r="D35" s="4"/>
      <c r="E35" s="4"/>
      <c r="F35" s="4"/>
      <c r="G35" s="4"/>
      <c r="H35" s="4"/>
      <c r="I35" s="4"/>
      <c r="J35" s="4"/>
      <c r="K35" s="4"/>
      <c r="L35" s="4"/>
      <c r="M35" s="4"/>
      <c r="N35" s="4"/>
      <c r="O35" s="4"/>
      <c r="P35" s="4"/>
    </row>
    <row r="36" spans="1:16" ht="45.75" hidden="1" customHeight="1" x14ac:dyDescent="0.2">
      <c r="A36" s="233" t="s">
        <v>3604</v>
      </c>
      <c r="B36" s="386" t="s">
        <v>3605</v>
      </c>
      <c r="C36" s="387"/>
      <c r="D36" s="4"/>
      <c r="E36" s="4"/>
      <c r="F36" s="4"/>
      <c r="G36" s="4"/>
      <c r="H36" s="4"/>
      <c r="I36" s="4"/>
      <c r="J36" s="4"/>
      <c r="K36" s="4"/>
      <c r="L36" s="4"/>
      <c r="M36" s="4"/>
      <c r="N36" s="4"/>
      <c r="O36" s="4"/>
      <c r="P36" s="4"/>
    </row>
    <row r="37" spans="1:16" ht="54.75" hidden="1" customHeight="1" x14ac:dyDescent="0.2">
      <c r="A37" s="233" t="s">
        <v>3606</v>
      </c>
      <c r="B37" s="386" t="s">
        <v>3607</v>
      </c>
      <c r="C37" s="387"/>
      <c r="D37" s="4"/>
      <c r="E37" s="4"/>
      <c r="F37" s="4"/>
      <c r="G37" s="4"/>
      <c r="H37" s="4"/>
      <c r="I37" s="4"/>
      <c r="J37" s="4"/>
      <c r="K37" s="4"/>
      <c r="L37" s="4"/>
      <c r="M37" s="4"/>
      <c r="N37" s="4"/>
      <c r="O37" s="4"/>
      <c r="P37" s="4"/>
    </row>
    <row r="38" spans="1:16" ht="37.5" hidden="1" customHeight="1" x14ac:dyDescent="0.2">
      <c r="A38" s="233" t="s">
        <v>3608</v>
      </c>
      <c r="B38" s="386" t="s">
        <v>3609</v>
      </c>
      <c r="C38" s="387"/>
      <c r="D38" s="4"/>
      <c r="E38" s="4"/>
      <c r="F38" s="4"/>
      <c r="G38" s="4"/>
      <c r="H38" s="4"/>
      <c r="I38" s="4"/>
      <c r="J38" s="4"/>
      <c r="K38" s="4"/>
      <c r="L38" s="4"/>
      <c r="M38" s="4"/>
      <c r="N38" s="4"/>
      <c r="O38" s="4"/>
      <c r="P38" s="4"/>
    </row>
    <row r="39" spans="1:16" ht="61.5" hidden="1" customHeight="1" x14ac:dyDescent="0.2">
      <c r="A39" s="233" t="s">
        <v>3610</v>
      </c>
      <c r="B39" s="386" t="s">
        <v>3611</v>
      </c>
      <c r="C39" s="387"/>
      <c r="D39" s="4"/>
      <c r="E39" s="4"/>
      <c r="F39" s="4"/>
      <c r="G39" s="4"/>
      <c r="H39" s="4"/>
      <c r="I39" s="4"/>
      <c r="J39" s="4"/>
      <c r="K39" s="4"/>
      <c r="L39" s="4"/>
      <c r="M39" s="4"/>
      <c r="N39" s="4"/>
      <c r="O39" s="4"/>
      <c r="P39" s="4"/>
    </row>
    <row r="40" spans="1:16" ht="53.25" hidden="1" customHeight="1" x14ac:dyDescent="0.2">
      <c r="A40" s="233" t="s">
        <v>3612</v>
      </c>
      <c r="B40" s="386" t="s">
        <v>3613</v>
      </c>
      <c r="C40" s="387"/>
      <c r="D40" s="4"/>
      <c r="E40" s="4"/>
      <c r="F40" s="4"/>
      <c r="G40" s="4"/>
      <c r="H40" s="4"/>
      <c r="I40" s="4"/>
      <c r="J40" s="4"/>
      <c r="K40" s="4"/>
      <c r="L40" s="4"/>
      <c r="M40" s="4"/>
      <c r="N40" s="4"/>
      <c r="O40" s="4"/>
      <c r="P40" s="4"/>
    </row>
    <row r="41" spans="1:16" ht="73.5" hidden="1" customHeight="1" x14ac:dyDescent="0.2">
      <c r="A41" s="233" t="s">
        <v>3614</v>
      </c>
      <c r="B41" s="386" t="s">
        <v>3615</v>
      </c>
      <c r="C41" s="387"/>
      <c r="D41" s="4"/>
      <c r="E41" s="4"/>
      <c r="F41" s="4"/>
      <c r="G41" s="4"/>
      <c r="H41" s="4"/>
      <c r="I41" s="4"/>
      <c r="J41" s="4"/>
      <c r="K41" s="4"/>
      <c r="L41" s="4"/>
      <c r="M41" s="4"/>
      <c r="N41" s="4"/>
      <c r="O41" s="4"/>
      <c r="P41" s="4"/>
    </row>
    <row r="42" spans="1:16" ht="57.75" hidden="1" customHeight="1" x14ac:dyDescent="0.2">
      <c r="A42" s="233" t="s">
        <v>3616</v>
      </c>
      <c r="B42" s="386" t="s">
        <v>3617</v>
      </c>
      <c r="C42" s="387"/>
      <c r="D42" s="4"/>
      <c r="E42" s="4"/>
      <c r="F42" s="4"/>
      <c r="G42" s="4"/>
      <c r="H42" s="4"/>
      <c r="I42" s="4"/>
      <c r="J42" s="4"/>
      <c r="K42" s="4"/>
      <c r="L42" s="4"/>
      <c r="M42" s="4"/>
      <c r="N42" s="4"/>
      <c r="O42" s="4"/>
      <c r="P42" s="4"/>
    </row>
    <row r="43" spans="1:16" ht="84" hidden="1" customHeight="1" x14ac:dyDescent="0.2">
      <c r="A43" s="233" t="s">
        <v>3618</v>
      </c>
      <c r="B43" s="386" t="s">
        <v>3619</v>
      </c>
      <c r="C43" s="387"/>
      <c r="D43" s="4"/>
      <c r="E43" s="4"/>
      <c r="F43" s="4"/>
      <c r="G43" s="4"/>
      <c r="H43" s="4"/>
      <c r="I43" s="4"/>
      <c r="J43" s="4"/>
      <c r="K43" s="4"/>
      <c r="L43" s="4"/>
      <c r="M43" s="4"/>
      <c r="N43" s="4"/>
      <c r="O43" s="4"/>
      <c r="P43" s="4"/>
    </row>
    <row r="44" spans="1:16" ht="48" hidden="1" customHeight="1" x14ac:dyDescent="0.2">
      <c r="A44" s="233" t="s">
        <v>3620</v>
      </c>
      <c r="B44" s="386" t="s">
        <v>3621</v>
      </c>
      <c r="C44" s="387"/>
      <c r="D44" s="4"/>
      <c r="E44" s="4"/>
      <c r="F44" s="4"/>
      <c r="G44" s="4"/>
      <c r="H44" s="4"/>
      <c r="I44" s="4"/>
      <c r="J44" s="4"/>
      <c r="K44" s="4"/>
      <c r="L44" s="4"/>
      <c r="M44" s="4"/>
      <c r="N44" s="4"/>
      <c r="O44" s="4"/>
      <c r="P44" s="4"/>
    </row>
    <row r="45" spans="1:16" ht="57" hidden="1" customHeight="1" x14ac:dyDescent="0.2">
      <c r="A45" s="233" t="s">
        <v>3622</v>
      </c>
      <c r="B45" s="386" t="s">
        <v>3623</v>
      </c>
      <c r="C45" s="387"/>
      <c r="D45" s="4"/>
      <c r="E45" s="4"/>
      <c r="F45" s="4"/>
      <c r="G45" s="4"/>
      <c r="H45" s="4"/>
      <c r="I45" s="4"/>
      <c r="J45" s="4"/>
      <c r="K45" s="4"/>
      <c r="L45" s="4"/>
      <c r="M45" s="4"/>
      <c r="N45" s="4"/>
      <c r="O45" s="4"/>
      <c r="P45" s="4"/>
    </row>
    <row r="46" spans="1:16" ht="73.5" hidden="1" customHeight="1" x14ac:dyDescent="0.2">
      <c r="A46" s="233" t="s">
        <v>3624</v>
      </c>
      <c r="B46" s="397" t="s">
        <v>3625</v>
      </c>
      <c r="C46" s="387"/>
      <c r="D46" s="4"/>
      <c r="E46" s="4"/>
      <c r="F46" s="4"/>
      <c r="G46" s="4"/>
      <c r="H46" s="4"/>
      <c r="I46" s="4"/>
      <c r="J46" s="4"/>
      <c r="K46" s="4"/>
      <c r="L46" s="4"/>
      <c r="M46" s="4"/>
      <c r="N46" s="4"/>
      <c r="O46" s="4"/>
      <c r="P46" s="4"/>
    </row>
    <row r="47" spans="1:16" ht="66" hidden="1" customHeight="1" x14ac:dyDescent="0.2">
      <c r="A47" s="38" t="s">
        <v>3626</v>
      </c>
      <c r="B47" s="398" t="s">
        <v>3627</v>
      </c>
      <c r="C47" s="398"/>
      <c r="D47" s="4"/>
      <c r="E47" s="4"/>
      <c r="F47" s="4"/>
      <c r="G47" s="4"/>
      <c r="H47" s="4"/>
      <c r="I47" s="4"/>
      <c r="J47" s="4"/>
      <c r="K47" s="4"/>
      <c r="L47" s="4"/>
      <c r="M47" s="4"/>
      <c r="N47" s="4"/>
      <c r="O47" s="4"/>
      <c r="P47" s="4"/>
    </row>
    <row r="48" spans="1:16" ht="123.75" customHeight="1" x14ac:dyDescent="0.2">
      <c r="A48" s="201" t="s">
        <v>3628</v>
      </c>
      <c r="B48" s="396" t="s">
        <v>3629</v>
      </c>
      <c r="C48" s="395"/>
      <c r="D48" s="4"/>
      <c r="E48" s="4"/>
      <c r="F48" s="4"/>
      <c r="G48" s="4"/>
      <c r="H48" s="4"/>
      <c r="I48" s="4"/>
      <c r="J48" s="4"/>
      <c r="K48" s="4"/>
      <c r="L48" s="4"/>
      <c r="M48" s="4"/>
      <c r="N48" s="4"/>
      <c r="O48" s="4"/>
      <c r="P48" s="4"/>
    </row>
    <row r="49" spans="1:16" ht="34.5" customHeight="1" x14ac:dyDescent="0.2">
      <c r="A49" s="201" t="s">
        <v>3630</v>
      </c>
      <c r="B49" s="394" t="s">
        <v>3631</v>
      </c>
      <c r="C49" s="395"/>
      <c r="D49" s="4"/>
      <c r="E49" s="4"/>
      <c r="F49" s="4"/>
      <c r="G49" s="4"/>
      <c r="H49" s="4"/>
      <c r="I49" s="4"/>
      <c r="J49" s="4"/>
      <c r="K49" s="4"/>
      <c r="L49" s="4"/>
      <c r="M49" s="4"/>
      <c r="N49" s="4"/>
      <c r="O49" s="4"/>
      <c r="P49" s="4"/>
    </row>
    <row r="50" spans="1:16" ht="34.5" customHeight="1" x14ac:dyDescent="0.2">
      <c r="A50" s="201" t="s">
        <v>3632</v>
      </c>
      <c r="B50" s="394" t="s">
        <v>3633</v>
      </c>
      <c r="C50" s="395"/>
      <c r="D50" s="4"/>
      <c r="E50" s="4"/>
      <c r="F50" s="4"/>
      <c r="G50" s="4"/>
      <c r="H50" s="4"/>
      <c r="I50" s="4"/>
      <c r="J50" s="4"/>
      <c r="K50" s="4"/>
      <c r="L50" s="4"/>
      <c r="M50" s="4"/>
      <c r="N50" s="4"/>
      <c r="O50" s="4"/>
      <c r="P50" s="4"/>
    </row>
    <row r="51" spans="1:16" ht="31.5" customHeight="1" x14ac:dyDescent="0.2">
      <c r="A51" s="234" t="s">
        <v>3634</v>
      </c>
      <c r="B51" s="386" t="s">
        <v>3635</v>
      </c>
      <c r="C51" s="387"/>
      <c r="D51" s="4"/>
      <c r="E51" s="4"/>
      <c r="F51" s="4"/>
      <c r="G51" s="4"/>
      <c r="H51" s="4"/>
      <c r="I51" s="4"/>
      <c r="J51" s="4"/>
      <c r="K51" s="4"/>
      <c r="L51" s="4"/>
      <c r="M51" s="4"/>
      <c r="N51" s="4"/>
      <c r="O51" s="4"/>
      <c r="P51" s="4"/>
    </row>
    <row r="52" spans="1:16" ht="31.5" customHeight="1" x14ac:dyDescent="0.2">
      <c r="A52" s="234" t="s">
        <v>3636</v>
      </c>
      <c r="B52" s="386" t="s">
        <v>3637</v>
      </c>
      <c r="C52" s="387"/>
      <c r="D52" s="4"/>
      <c r="E52" s="4"/>
      <c r="F52" s="4"/>
      <c r="G52" s="4"/>
      <c r="H52" s="4"/>
      <c r="I52" s="4"/>
      <c r="J52" s="4"/>
      <c r="K52" s="4"/>
      <c r="L52" s="4"/>
      <c r="M52" s="4"/>
      <c r="N52" s="4"/>
      <c r="O52" s="4"/>
      <c r="P52" s="4"/>
    </row>
    <row r="53" spans="1:16" ht="31.5" customHeight="1" x14ac:dyDescent="0.2">
      <c r="A53" s="234" t="s">
        <v>3638</v>
      </c>
      <c r="B53" s="399" t="s">
        <v>3639</v>
      </c>
      <c r="C53" s="400"/>
      <c r="D53" s="4"/>
      <c r="E53" s="4"/>
      <c r="F53" s="4"/>
      <c r="G53" s="4"/>
      <c r="H53" s="4"/>
      <c r="I53" s="4"/>
      <c r="J53" s="4"/>
      <c r="K53" s="4"/>
      <c r="L53" s="4"/>
      <c r="M53" s="4"/>
      <c r="N53" s="4"/>
      <c r="O53" s="4"/>
      <c r="P53" s="4"/>
    </row>
    <row r="54" spans="1:16" ht="31.5" customHeight="1" x14ac:dyDescent="0.2">
      <c r="A54" s="234" t="s">
        <v>3640</v>
      </c>
      <c r="B54" s="399" t="s">
        <v>3641</v>
      </c>
      <c r="C54" s="400"/>
      <c r="D54" s="4"/>
      <c r="E54" s="4"/>
      <c r="F54" s="4"/>
      <c r="G54" s="4"/>
      <c r="H54" s="4"/>
      <c r="I54" s="4"/>
      <c r="J54" s="4"/>
      <c r="K54" s="4"/>
      <c r="L54" s="4"/>
      <c r="M54" s="4"/>
      <c r="N54" s="4"/>
      <c r="O54" s="4"/>
      <c r="P54" s="4"/>
    </row>
    <row r="55" spans="1:16" ht="54.6" customHeight="1" x14ac:dyDescent="0.2">
      <c r="A55" s="234" t="s">
        <v>3642</v>
      </c>
      <c r="B55" s="399" t="s">
        <v>3643</v>
      </c>
      <c r="C55" s="400"/>
      <c r="D55" s="4"/>
      <c r="E55" s="4"/>
      <c r="F55" s="4"/>
      <c r="G55" s="4"/>
      <c r="H55" s="4"/>
      <c r="I55" s="4"/>
      <c r="J55" s="4"/>
      <c r="K55" s="4"/>
      <c r="L55" s="4"/>
      <c r="M55" s="4"/>
      <c r="N55" s="4"/>
      <c r="O55" s="4"/>
      <c r="P55" s="4"/>
    </row>
    <row r="56" spans="1:16" ht="54.6" customHeight="1" x14ac:dyDescent="0.2">
      <c r="A56" s="234" t="s">
        <v>3644</v>
      </c>
      <c r="B56" s="399" t="s">
        <v>3645</v>
      </c>
      <c r="C56" s="400"/>
      <c r="D56" s="4"/>
      <c r="E56" s="4"/>
      <c r="F56" s="4"/>
      <c r="G56" s="4"/>
      <c r="H56" s="4"/>
      <c r="I56" s="4"/>
      <c r="J56" s="4"/>
      <c r="K56" s="4"/>
      <c r="L56" s="4"/>
      <c r="M56" s="4"/>
      <c r="N56" s="4"/>
      <c r="O56" s="4"/>
      <c r="P56" s="4"/>
    </row>
    <row r="57" spans="1:16" ht="54" customHeight="1" x14ac:dyDescent="0.2">
      <c r="A57" s="234" t="s">
        <v>3646</v>
      </c>
      <c r="B57" s="399" t="s">
        <v>3647</v>
      </c>
      <c r="C57" s="400"/>
      <c r="D57" s="4"/>
      <c r="E57" s="4"/>
      <c r="F57" s="4"/>
      <c r="G57" s="4"/>
      <c r="H57" s="4"/>
      <c r="I57" s="4"/>
      <c r="J57" s="4"/>
      <c r="K57" s="4"/>
      <c r="L57" s="4"/>
      <c r="M57" s="4"/>
      <c r="N57" s="4"/>
      <c r="O57" s="4"/>
      <c r="P57" s="4"/>
    </row>
    <row r="58" spans="1:16" ht="31.15" customHeight="1" x14ac:dyDescent="0.2">
      <c r="A58" s="293" t="s">
        <v>3648</v>
      </c>
      <c r="B58" s="392" t="s">
        <v>3649</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Preko</cp:lastModifiedBy>
  <cp:lastPrinted>2025-07-17T10:42:56Z</cp:lastPrinted>
  <dcterms:created xsi:type="dcterms:W3CDTF">2022-04-01T05:14:30Z</dcterms:created>
  <dcterms:modified xsi:type="dcterms:W3CDTF">2025-07-21T11:55:13Z</dcterms:modified>
</cp:coreProperties>
</file>